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325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Публикация резерв\ФУ\"/>
    </mc:Choice>
  </mc:AlternateContent>
  <xr:revisionPtr revIDLastSave="0" documentId="13_ncr:1_{A0FA9180-F518-438E-A7D0-0D6E476553F3}" xr6:coauthVersionLast="45" xr6:coauthVersionMax="45" xr10:uidLastSave="{00000000-0000-0000-0000-000000000000}"/>
  <bookViews>
    <workbookView xWindow="-120" yWindow="-120" windowWidth="24240" windowHeight="13140" activeTab="7" xr2:uid="{00000000-000D-0000-FFFF-FFFF00000000}"/>
  </bookViews>
  <sheets>
    <sheet name="прил1" sheetId="17" r:id="rId1"/>
    <sheet name="прил 2" sheetId="9" r:id="rId2"/>
    <sheet name="прил 3" sheetId="10" r:id="rId3"/>
    <sheet name="прил 4" sheetId="11" r:id="rId4"/>
    <sheet name="прил5" sheetId="12" r:id="rId5"/>
    <sheet name="прил 6" sheetId="13" r:id="rId6"/>
    <sheet name="прил7" sheetId="18" r:id="rId7"/>
    <sheet name="прил8" sheetId="14" r:id="rId8"/>
  </sheets>
  <definedNames>
    <definedName name="_xlnm._FilterDatabase" localSheetId="1" hidden="1">'прил 2'!$A$11:$G$725</definedName>
    <definedName name="_xlnm._FilterDatabase" localSheetId="2" hidden="1">'прил 3'!$A$11:$F$61</definedName>
    <definedName name="_xlnm._FilterDatabase" localSheetId="3" hidden="1">'прил 4'!$A$12:$I$727</definedName>
    <definedName name="_xlnm.Print_Titles" localSheetId="1">'прил 2'!$12:$14</definedName>
    <definedName name="_xlnm.Print_Titles" localSheetId="2">'прил 3'!$12:$14</definedName>
    <definedName name="_xlnm.Print_Titles" localSheetId="3">'прил 4'!$13:$15</definedName>
    <definedName name="_xlnm.Print_Titles" localSheetId="0">прил1!$11:$13</definedName>
    <definedName name="к_Решению_Думы__О_бюджете_Черемховского" localSheetId="5">#REF!</definedName>
    <definedName name="к_Решению_Думы__О_бюджете_Черемховского" localSheetId="0">#REF!</definedName>
    <definedName name="к_Решению_Думы__О_бюджете_Черемховского" localSheetId="4">#REF!</definedName>
    <definedName name="к_Решению_Думы__О_бюджете_Черемховского" localSheetId="7">#REF!</definedName>
    <definedName name="к_Решению_Думы__О_бюджете_Черемховского">#REF!</definedName>
    <definedName name="_xlnm.Print_Area" localSheetId="1">'прил 2'!$A$1:$G$729</definedName>
    <definedName name="_xlnm.Print_Area" localSheetId="3">'прил 4'!$A$1:$I$731</definedName>
    <definedName name="_xlnm.Print_Area" localSheetId="5">'прил 6'!$A$1:$E$29</definedName>
    <definedName name="_xlnm.Print_Area" localSheetId="0">прил1!$A$1:$E$79</definedName>
    <definedName name="_xlnm.Print_Area" localSheetId="4">прил5!$A$1:$E$34</definedName>
    <definedName name="_xlnm.Print_Area" localSheetId="7">прил8!$A$1:$C$19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50" i="17" l="1"/>
  <c r="C50" i="17"/>
  <c r="E55" i="17"/>
  <c r="E15" i="13" l="1"/>
  <c r="D30" i="18"/>
  <c r="C30" i="18"/>
  <c r="D28" i="18"/>
  <c r="C28" i="18"/>
  <c r="D25" i="18"/>
  <c r="D23" i="18"/>
  <c r="C23" i="18"/>
  <c r="C22" i="18" s="1"/>
  <c r="D20" i="18"/>
  <c r="C20" i="18"/>
  <c r="E19" i="18"/>
  <c r="D18" i="18"/>
  <c r="E18" i="18" s="1"/>
  <c r="C18" i="18"/>
  <c r="E53" i="17"/>
  <c r="D38" i="17"/>
  <c r="C38" i="17"/>
  <c r="E39" i="17"/>
  <c r="E74" i="17"/>
  <c r="E73" i="17"/>
  <c r="D72" i="17"/>
  <c r="C72" i="17"/>
  <c r="E71" i="17"/>
  <c r="D70" i="17"/>
  <c r="C70" i="17"/>
  <c r="E69" i="17"/>
  <c r="E68" i="17"/>
  <c r="E67" i="17"/>
  <c r="D66" i="17"/>
  <c r="C66" i="17"/>
  <c r="E65" i="17"/>
  <c r="E64" i="17"/>
  <c r="E63" i="17"/>
  <c r="E62" i="17"/>
  <c r="E61" i="17"/>
  <c r="D60" i="17"/>
  <c r="C60" i="17"/>
  <c r="E59" i="17"/>
  <c r="E58" i="17"/>
  <c r="E57" i="17"/>
  <c r="E56" i="17"/>
  <c r="E54" i="17"/>
  <c r="E52" i="17"/>
  <c r="E51" i="17"/>
  <c r="E49" i="17"/>
  <c r="E48" i="17"/>
  <c r="D47" i="17"/>
  <c r="C47" i="17"/>
  <c r="D42" i="17"/>
  <c r="C42" i="17"/>
  <c r="E41" i="17"/>
  <c r="E40" i="17"/>
  <c r="E37" i="17"/>
  <c r="E36" i="17"/>
  <c r="D35" i="17"/>
  <c r="C35" i="17"/>
  <c r="E34" i="17"/>
  <c r="E33" i="17"/>
  <c r="D32" i="17"/>
  <c r="C32" i="17"/>
  <c r="E31" i="17"/>
  <c r="D30" i="17"/>
  <c r="C30" i="17"/>
  <c r="E29" i="17"/>
  <c r="D28" i="17"/>
  <c r="C28" i="17"/>
  <c r="E27" i="17"/>
  <c r="D26" i="17"/>
  <c r="C26" i="17"/>
  <c r="E25" i="17"/>
  <c r="D24" i="17"/>
  <c r="C24" i="17"/>
  <c r="E23" i="17"/>
  <c r="E22" i="17"/>
  <c r="E21" i="17"/>
  <c r="E20" i="17"/>
  <c r="D19" i="17"/>
  <c r="C19" i="17"/>
  <c r="E18" i="17"/>
  <c r="D17" i="17"/>
  <c r="C17" i="17"/>
  <c r="E16" i="17"/>
  <c r="D15" i="17"/>
  <c r="E15" i="17" s="1"/>
  <c r="C15" i="17"/>
  <c r="E17" i="17" l="1"/>
  <c r="E70" i="17"/>
  <c r="C17" i="18"/>
  <c r="D27" i="18"/>
  <c r="C27" i="18"/>
  <c r="E60" i="17"/>
  <c r="E72" i="17"/>
  <c r="D17" i="18"/>
  <c r="E66" i="17"/>
  <c r="E50" i="17"/>
  <c r="C46" i="17"/>
  <c r="C45" i="17" s="1"/>
  <c r="E47" i="17"/>
  <c r="E38" i="17"/>
  <c r="E35" i="17"/>
  <c r="E32" i="17"/>
  <c r="E30" i="17"/>
  <c r="E28" i="17"/>
  <c r="E26" i="17"/>
  <c r="E24" i="17"/>
  <c r="E19" i="17"/>
  <c r="D14" i="17"/>
  <c r="C14" i="17"/>
  <c r="D46" i="17"/>
  <c r="C16" i="18" l="1"/>
  <c r="C15" i="18" s="1"/>
  <c r="E17" i="18"/>
  <c r="D16" i="18"/>
  <c r="C75" i="17"/>
  <c r="E14" i="17"/>
  <c r="E46" i="17"/>
  <c r="D45" i="17"/>
  <c r="D15" i="18" l="1"/>
  <c r="E15" i="18" s="1"/>
  <c r="E16" i="18"/>
  <c r="D75" i="17"/>
  <c r="E75" i="17" s="1"/>
  <c r="E45" i="17"/>
  <c r="D25" i="13"/>
  <c r="C25" i="13"/>
  <c r="E12" i="13"/>
  <c r="E24" i="13"/>
  <c r="E13" i="13" l="1"/>
  <c r="E14" i="13"/>
  <c r="E16" i="13"/>
  <c r="E17" i="13"/>
  <c r="E18" i="13"/>
  <c r="E19" i="13"/>
  <c r="E20" i="13"/>
  <c r="E21" i="13"/>
  <c r="E22" i="13"/>
  <c r="E23" i="13"/>
  <c r="E12" i="12"/>
  <c r="E13" i="12"/>
  <c r="E14" i="12"/>
  <c r="E15" i="12"/>
  <c r="E16" i="12"/>
  <c r="E17" i="12"/>
  <c r="E18" i="12"/>
  <c r="E19" i="12"/>
  <c r="E20" i="12"/>
  <c r="E21" i="12"/>
  <c r="E22" i="12"/>
  <c r="E23" i="12"/>
  <c r="E24" i="12"/>
  <c r="E25" i="12"/>
  <c r="E26" i="12"/>
  <c r="E27" i="12"/>
  <c r="E28" i="12"/>
  <c r="E29" i="12"/>
  <c r="C30" i="12"/>
  <c r="D30" i="12"/>
  <c r="E25" i="13" l="1"/>
  <c r="E30" i="12"/>
</calcChain>
</file>

<file path=xl/sharedStrings.xml><?xml version="1.0" encoding="utf-8"?>
<sst xmlns="http://schemas.openxmlformats.org/spreadsheetml/2006/main" count="4585" uniqueCount="769">
  <si>
    <t>% исполнения</t>
  </si>
  <si>
    <t>Наименование показателя</t>
  </si>
  <si>
    <t>Ю.Н. Гайдук</t>
  </si>
  <si>
    <t>Начальник финансового управления</t>
  </si>
  <si>
    <t>(тыс. рублей)</t>
  </si>
  <si>
    <t>Начальник финансового управления АЧРМО</t>
  </si>
  <si>
    <t>200</t>
  </si>
  <si>
    <t>8070154690</t>
  </si>
  <si>
    <t>Другие общегосударственные вопросы</t>
  </si>
  <si>
    <t>Закупка товаров, работ и услуг для государственных (муниципальных) нужд</t>
  </si>
  <si>
    <t/>
  </si>
  <si>
    <t>Проведение Всероссийской переписи населения 2020 года</t>
  </si>
  <si>
    <t>8070100000</t>
  </si>
  <si>
    <t>Осуществление отдельных областных государственных полномочий, переданных отдельных полномочий Российской Федерации</t>
  </si>
  <si>
    <t>8070000000</t>
  </si>
  <si>
    <t>Обеспечение реализации отдельных областных государственных полномочий, переданных отдельных полномочий Российской Федерации</t>
  </si>
  <si>
    <t>800</t>
  </si>
  <si>
    <t>8060121060</t>
  </si>
  <si>
    <t>Иные бюджетные ассигнования</t>
  </si>
  <si>
    <t>Резерв средств на финансовое обеспечение расходных обязательств Черемховского районного муниципального образования, софинансируемых за счет целевых межбюджетных трансфертов из областного бюджета</t>
  </si>
  <si>
    <t>8060100000</t>
  </si>
  <si>
    <t>Резерв средств на финансовое обеспечение расходных обязательств Черемховского районного муниципального образования</t>
  </si>
  <si>
    <t>8060000000</t>
  </si>
  <si>
    <t>Непрограммные расходы  органов местного самоуправления Черемховского районного муниципального образования</t>
  </si>
  <si>
    <t>8050100000</t>
  </si>
  <si>
    <t>Мобилизационная подготовка экономики</t>
  </si>
  <si>
    <t>Реализация мероприятий, направленных на обеспечение режима секретности и защиты государственной тайны в администрации Черемховского районного муниципального образования</t>
  </si>
  <si>
    <t>8050000000</t>
  </si>
  <si>
    <t>Мобилизационная подготовка Черемховского районного муниципального образования</t>
  </si>
  <si>
    <t>8040100000</t>
  </si>
  <si>
    <t>Резервные фонды</t>
  </si>
  <si>
    <t>Резервный фонд Администрации Черемховского районного муниципального образования</t>
  </si>
  <si>
    <t>8040000000</t>
  </si>
  <si>
    <t>Резервные фонды местных администраций</t>
  </si>
  <si>
    <t>100</t>
  </si>
  <si>
    <t>8020272972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</si>
  <si>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</si>
  <si>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</si>
  <si>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Выплата денежного содержания с начислениями на него главам, муниципальным служащим органов местного самоуправления муниципальных районов (городских округов) Иркутской области, а также заработной платы с начислениями на нее техническому и вспомогательному персоналу органов местного самоуправления муниципальных районов (городских округов) Иркутской области, работникам учреждений, находящихся в ведении органов местного самоуправления муниципальных районов (городских округов) Иркутской области</t>
  </si>
  <si>
    <t>8020220190</t>
  </si>
  <si>
    <t>Обеспечение функций органов местного самоуправления</t>
  </si>
  <si>
    <t>8020220100</t>
  </si>
  <si>
    <t>Профессиональная подготовка, переподготовка и повышение квалификации</t>
  </si>
  <si>
    <t>Профессиональная подготовка и повышение квалификации кадров</t>
  </si>
  <si>
    <t>8020200000</t>
  </si>
  <si>
    <t>Аппарат управления контрольно - счетной палаты муниципального образования</t>
  </si>
  <si>
    <t>8020120190</t>
  </si>
  <si>
    <t>8020100000</t>
  </si>
  <si>
    <t>Руководитель контрольно-счетной палаты муниципального образования</t>
  </si>
  <si>
    <t>8020000000</t>
  </si>
  <si>
    <t>Обеспечение деятельности Контрольно-счетной палаты Черемховского районного муниципального образования</t>
  </si>
  <si>
    <t>8010272972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</si>
  <si>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</si>
  <si>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8010220190</t>
  </si>
  <si>
    <t>8010200000</t>
  </si>
  <si>
    <t>Аппарат управления представительного органа муниципального образования</t>
  </si>
  <si>
    <t>8010172972</t>
  </si>
  <si>
    <t>8010120190</t>
  </si>
  <si>
    <t>8010100000</t>
  </si>
  <si>
    <t>Председатель представительного органа муниципального образования</t>
  </si>
  <si>
    <t>8010000000</t>
  </si>
  <si>
    <t>Обеспечение деятельности Думы Черемховского районного муниципального образования</t>
  </si>
  <si>
    <t>8000000000</t>
  </si>
  <si>
    <t>Непрограммные расходы</t>
  </si>
  <si>
    <t>7020120059</t>
  </si>
  <si>
    <t>Другие вопросы в области социальной политики</t>
  </si>
  <si>
    <t>Чествование участников ВОВ и ветеранов администрации в юбилейные даты</t>
  </si>
  <si>
    <t>7020120058</t>
  </si>
  <si>
    <t>Проведение мероприятий, приуроченных к Декаде инвалидов</t>
  </si>
  <si>
    <t>7020120057</t>
  </si>
  <si>
    <t>Проведение мероприятий, посвященных Международному дню пожилых людей</t>
  </si>
  <si>
    <t>7020120056</t>
  </si>
  <si>
    <t>Проведение мероприятий, посвященных празднованию Дня Победы</t>
  </si>
  <si>
    <t>7020100000</t>
  </si>
  <si>
    <t>Основное мероприятие: Организация досуговых мероприятий, в том числе, приуроченных к праздникам и памятным датам</t>
  </si>
  <si>
    <t>7020000000</t>
  </si>
  <si>
    <t>Подпрограмма "Поддержка мероприятий, проводимых для пожилых людей на территории Черемховского районного муниципального образования" на 2018-2023 годы</t>
  </si>
  <si>
    <t>7010220052</t>
  </si>
  <si>
    <t>Проведение районных конкурсов, спортивных мероприятий, благотворительных акций</t>
  </si>
  <si>
    <t>7010200000</t>
  </si>
  <si>
    <t>Основное мероприятие: Проведение комплекса мероприятий, направленных на создание условий для достижения социальной адаптации и самореализации инвалидов и других маломобильных групп населения Черемховского района</t>
  </si>
  <si>
    <t>7010120050</t>
  </si>
  <si>
    <t>Культура</t>
  </si>
  <si>
    <t>Реализация мероприятий по подготовке учреждений культуры к обслуживанию людей с ограниченными возможностями</t>
  </si>
  <si>
    <t>7010100000</t>
  </si>
  <si>
    <t>Основное мероприятие: Проведение мероприятий по повышению доступности социально значимых объектов и услуг для инвалидов и других маломобильных групп населения Черемховского района</t>
  </si>
  <si>
    <t>7010000000</t>
  </si>
  <si>
    <t>Подпрограмма "Доступная среда для инвалидов и других маломобильных групп населения в Черемховском районном муниципальном образовании" на 2018-2023 года</t>
  </si>
  <si>
    <t>7000000000</t>
  </si>
  <si>
    <t>Муниципальная программа "Социальная поддержка населения Черемховского районного муниципального образования" на 2018-2023 годы</t>
  </si>
  <si>
    <t>6900120147</t>
  </si>
  <si>
    <t>Другие вопросы в области здравоохранения</t>
  </si>
  <si>
    <t>Оплата за обучение студентов в средних специальных учебных заведениях</t>
  </si>
  <si>
    <t>6900120048</t>
  </si>
  <si>
    <t>Обеспечение ГСМ  ОГБУЗ ИОКТБ Черемховский филиал для ежеквартальных выездов медицинских работников</t>
  </si>
  <si>
    <t>300</t>
  </si>
  <si>
    <t>6900120047</t>
  </si>
  <si>
    <t>Социальное обеспечение и иные выплаты населению</t>
  </si>
  <si>
    <t>Единовременные выплаты молодым специалистам с высшим профессиональным образованием, работающим в медицинских учреждениях Черемховского района</t>
  </si>
  <si>
    <t>6900100000</t>
  </si>
  <si>
    <t>Основное мероприятие: Содействие в кадровом обеспечении учреждений здравоохранения в поселениях Черемховского района</t>
  </si>
  <si>
    <t>6900000000</t>
  </si>
  <si>
    <t>Муниципальная программа "Здоровье населения в Черемховском районном муниципальном образовании" на 2018-2023 годы</t>
  </si>
  <si>
    <t>6840120146</t>
  </si>
  <si>
    <t>Молодежная политика</t>
  </si>
  <si>
    <t>Выявление и уничтожение площадей произрастания наркосодержащих растений</t>
  </si>
  <si>
    <t>6840120046</t>
  </si>
  <si>
    <t>Организация и проведение комплекса мероприятий по профилактике социально негативных явлений</t>
  </si>
  <si>
    <t>6840100000</t>
  </si>
  <si>
    <t>Основное мероприятие: Осуществление комплексных профилактических мероприятий, направленных на улучшение наркоситуации в Черемховском район</t>
  </si>
  <si>
    <t>6840000000</t>
  </si>
  <si>
    <t xml:space="preserve">Подпрограмма "Комплексные меры профилактики  злоупотребления наркотическими средствами и психотропными веществами в Черемховском районном муниципальном образовании" на 2018 - 2023 годы </t>
  </si>
  <si>
    <t>68301L4970</t>
  </si>
  <si>
    <t>Социальное обеспечение населения</t>
  </si>
  <si>
    <t>Реализация мероприятий по обеспечению жильем молодых семей</t>
  </si>
  <si>
    <t>6830120045</t>
  </si>
  <si>
    <t>Предоставление молодым семьям – участникам Программы социальных выплат на приобретение жилого помещения или создание объекта индивидуального жилищного строительства</t>
  </si>
  <si>
    <t>6830100000</t>
  </si>
  <si>
    <t>Основное мероприятие: Поддержка молодых семей и молодых специалистов в решении жилищной проблемы</t>
  </si>
  <si>
    <t>6830000000</t>
  </si>
  <si>
    <t>Подпрограмма "Молодым семьям – доступное жилье" на 2018-2020 годы</t>
  </si>
  <si>
    <t>400</t>
  </si>
  <si>
    <t>68202S2390</t>
  </si>
  <si>
    <t>Физическая культура</t>
  </si>
  <si>
    <t>Капитальные вложения в объекты государственной (муниципальной) собственности</t>
  </si>
  <si>
    <t>Капитальные вложения в объекты муниципальной собственности, которые осуществляются из местных бюджетов, в целях реализации мероприятий по выполнению проектных и изыскательских работ, строительству, реконструкции объектов в сфере физической культуры и спорта, в том числе при одновременном выполнении работ по проектированию, строительству и вводу в эксплуатацию объектов в сфере физической культуры и спорта</t>
  </si>
  <si>
    <t>6820220043</t>
  </si>
  <si>
    <t>Проведение районного конкурса социально значимых проектов «Черемховский район – территория спорта»</t>
  </si>
  <si>
    <t>6820200000</t>
  </si>
  <si>
    <t>Основное мероприятие: Развитие спортивной инфраструктуры и материально- технической базы</t>
  </si>
  <si>
    <t>6820120042</t>
  </si>
  <si>
    <t>Организация и проведение испытаний Всероссийского физкультурно – спортивного комплекса «Готов к труду и обороне» (ГТО) среди населения</t>
  </si>
  <si>
    <t>6820120041</t>
  </si>
  <si>
    <t>Участие в областных и всероссийских спортивных соревнованиях и физкультурно-массовых мероприятиях</t>
  </si>
  <si>
    <t>6820120040</t>
  </si>
  <si>
    <t>Проведение районных спортивных соревнований и физкультурно-массовых мероприятий</t>
  </si>
  <si>
    <t>6820100000</t>
  </si>
  <si>
    <t>Основное мероприятие: Проведение спортивных соревнований и физкультурно-массовых мероприятий</t>
  </si>
  <si>
    <t>6820000000</t>
  </si>
  <si>
    <t>Подпрограмма "Развитие физической культуры и спорта в Черемховском районном муниципальном образовании" на 2018-2023 годы</t>
  </si>
  <si>
    <t>6810120039</t>
  </si>
  <si>
    <t>Организационное, техническое, методическое, информационное обеспечение мероприятий в сфере молодежной политики</t>
  </si>
  <si>
    <t>6810120037</t>
  </si>
  <si>
    <t>Организация районных мероприятий, направленных на реализацию экономического, интеллектуального, профессионального и творческого потенциала молодежи</t>
  </si>
  <si>
    <t>6810100000</t>
  </si>
  <si>
    <t>Основное мероприятие: Реализация комплекса мероприятий, направленных на становление, развитие молодых граждан, решение молодежных проблем</t>
  </si>
  <si>
    <t>6810000000</t>
  </si>
  <si>
    <t>Подпрограмма "Молодежная политика в Черемховском районном муниципальном образовании" на 2018-2023 годы</t>
  </si>
  <si>
    <t>6800000000</t>
  </si>
  <si>
    <t>Муниципальная программа "Молодежная политика и спорт в Черемховском районном муниципальном образовании" на 2018-2023 годы</t>
  </si>
  <si>
    <t>6730272972</t>
  </si>
  <si>
    <t>Другие вопросы в области национальной безопасности и правоохранительной деятельности</t>
  </si>
  <si>
    <t>6730220290</t>
  </si>
  <si>
    <t>Обеспечение деятельности муниципальных учреждений</t>
  </si>
  <si>
    <t>6730220100</t>
  </si>
  <si>
    <t>6730200000</t>
  </si>
  <si>
    <t>Основное мероприятие: Расходы на обеспечение деятельности Муниципального казенного учреждения "Единая дежурно-диспетчерская служба Черемховского района"</t>
  </si>
  <si>
    <t>6730120236</t>
  </si>
  <si>
    <t>Межведомственная профилактическая комплексная акция, направленная на профилактику безнадзорности и правонарушений несовершеннолетних "Акцент на главном"</t>
  </si>
  <si>
    <t>6730120136</t>
  </si>
  <si>
    <t>Проведение конкурсных мероприятий, направленных на профилактику правонарушений и повышение уровня безопасности граждан</t>
  </si>
  <si>
    <t>6730120036</t>
  </si>
  <si>
    <t>Стимулирование работы участковых уполномоченных полиции по профилактике и предупреждению правонарушений в рамках проводимого МО МВД России «Черемховский» конкурса «Лучший участковый уполномоченный полиции»</t>
  </si>
  <si>
    <t>6730120035</t>
  </si>
  <si>
    <t>Противодействие терроризму и экстремизму посредством распространения среди населения агитационных материалов</t>
  </si>
  <si>
    <t>6730120034</t>
  </si>
  <si>
    <t>Разработка и распространение среди населения агитационных материалов, посвященных профилактике правонарушений</t>
  </si>
  <si>
    <t>6730100000</t>
  </si>
  <si>
    <t>Основное мероприятие: Мероприятия по профилактике правонарушений и повышению уровня безопасности граждан на территории Черемховского района</t>
  </si>
  <si>
    <t>6730000000</t>
  </si>
  <si>
    <t>Подпрограмма "Обеспечение общественной безопасности" на 2018-2023 года</t>
  </si>
  <si>
    <t>6720120033</t>
  </si>
  <si>
    <t>Приобретение средств индивидуальной защиты</t>
  </si>
  <si>
    <t>6720120032</t>
  </si>
  <si>
    <t>Проведение конкурсных мероприятий в области охраны труда</t>
  </si>
  <si>
    <t>6720100000</t>
  </si>
  <si>
    <t>Основное мероприятие: Реализация превентивных мер, направленных на улучшение условий труда, снижение уровня производственного травматизма и профессиональной заболеваемости</t>
  </si>
  <si>
    <t>6720000000</t>
  </si>
  <si>
    <t>Подпрограмма "Улучшение условий и охраны труда в Черемховском районном муниципальном образовании" на 2018-2023 годы</t>
  </si>
  <si>
    <t>67101S2730</t>
  </si>
  <si>
    <t>Другие вопросы в области жилищно-коммунального хозяйства</t>
  </si>
  <si>
    <t>Строительство пешеходных переходов (мостов, виадуков) на территориях муниципальных образований Иркутской области, в том числе разработку проектной документации</t>
  </si>
  <si>
    <t>6710120031</t>
  </si>
  <si>
    <t>Дорожное хозяйство (дорожные фонды)</t>
  </si>
  <si>
    <t>Содержание районных автодорог</t>
  </si>
  <si>
    <t>6710120030</t>
  </si>
  <si>
    <t>Другие вопросы в области образования</t>
  </si>
  <si>
    <t>Приобретение методической литературы и проведение районных мероприятий по предупреждению детского дорожно-транспортного травматизма</t>
  </si>
  <si>
    <t>6710100000</t>
  </si>
  <si>
    <t>Основное мероприятие: Обеспечение безопасности участников дорожного движения и развитие сети искусственных сооружений</t>
  </si>
  <si>
    <t>6710000000</t>
  </si>
  <si>
    <t>Подпрограмма "Повышение безопасности дорожного движения в Черемховском районном муниципальном образовании" на 2018-2023 годы</t>
  </si>
  <si>
    <t>6700000000</t>
  </si>
  <si>
    <t>Муниципальная программа "Безопасность жизнедеятельности в Черемховском районном муниципальном образовании" на 2018-2023 годы</t>
  </si>
  <si>
    <t>6620120028</t>
  </si>
  <si>
    <t>Проведение тематических конкурсных мероприятий</t>
  </si>
  <si>
    <t>6620100000</t>
  </si>
  <si>
    <t>Основное мероприятие: Оказание административно-организационной поддержки субъектам малого и среднего предпринимательства</t>
  </si>
  <si>
    <t>6620000000</t>
  </si>
  <si>
    <t>Подпрограмма "Развитие предпринимательства" на 2018-2023 годы</t>
  </si>
  <si>
    <t>6610773160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</si>
  <si>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</si>
  <si>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Осуществление отдельных областных государственных полномочий в области противодействия коррупции</t>
  </si>
  <si>
    <t>6610773150</t>
  </si>
  <si>
    <t>Осуществление областного государственного полномочия по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отдельными законами Иркутской области об административной ответственности</t>
  </si>
  <si>
    <t>6610773140</t>
  </si>
  <si>
    <t>Осуществление областных государственных полномочий по определению персонального состава и обеспечению деятельности административных комиссий</t>
  </si>
  <si>
    <t>6610773090</t>
  </si>
  <si>
    <t>Осуществление отдельных областных государственных полномочий в сфере труда</t>
  </si>
  <si>
    <t>6610773070</t>
  </si>
  <si>
    <t>Осуществление областных государственных полномочий по хранению, комплектованию, учету и использованию архивных документов, относящихся к государственной собственности Иркутской области</t>
  </si>
  <si>
    <t>6610773060</t>
  </si>
  <si>
    <t>Осуществление областных государственных полномочий по определению персонального состава и обеспечению деятельности районных (городских), районных в городах комиссий по делам несовершеннолетних и защите их прав</t>
  </si>
  <si>
    <t>6610751200</t>
  </si>
  <si>
    <t>Судебная система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</si>
  <si>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</si>
  <si>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6610700000</t>
  </si>
  <si>
    <t>Основное мероприятие: Осуществление отдельных государственных полномочий</t>
  </si>
  <si>
    <t>6610672972</t>
  </si>
  <si>
    <t>Функционирование высшего должностного лица субъекта Российской Федерации и муниципального образования</t>
  </si>
  <si>
    <t>6610620190</t>
  </si>
  <si>
    <t>Расходы на обеспечение функций органов местного самоуправления</t>
  </si>
  <si>
    <t>6610600000</t>
  </si>
  <si>
    <t>Основное мероприятие: Обеспечение деятельности мэра муниципального района</t>
  </si>
  <si>
    <t>66105S2972</t>
  </si>
  <si>
    <t>6610572972</t>
  </si>
  <si>
    <t>6610520190</t>
  </si>
  <si>
    <t>6610500000</t>
  </si>
  <si>
    <t>Основное мероприятие: Осуществление функций администрации муниципального района</t>
  </si>
  <si>
    <t>6610323600</t>
  </si>
  <si>
    <t>Единовременная денежная выплата лицу, удостоенному звания "Почетный гражданин Черемховского района"</t>
  </si>
  <si>
    <t>6610323500</t>
  </si>
  <si>
    <t>Ежемесячные выплаты в соответствии с Решением Думы Черемховского районного муниципального образования от 27.06.2012 №213 "Об утверждении положения "О Почетном звании Почетный гражданин Черемховского района""</t>
  </si>
  <si>
    <t>6610300000</t>
  </si>
  <si>
    <t>Основное мероприятие: Льготы, предоставляемые гражданам, удостоенным звания "Почетный гражданин Черемховского района"</t>
  </si>
  <si>
    <t>6610223490</t>
  </si>
  <si>
    <t>Пенсионное обеспечение</t>
  </si>
  <si>
    <t>Выплата пенсии за выслугу лет гражданам, замещавшим должности муниципальной службы в органах местного самоуправления Черемховского районного муниципального образования, ежемесячной доплаты к трудовой пенсии выборным лицам администрации и Думы Черемховского районного муниципального образования</t>
  </si>
  <si>
    <t>6610200000</t>
  </si>
  <si>
    <t>Основное мероприятие: Доплаты к пенсиям, дополнительное пенсионное обеспечение</t>
  </si>
  <si>
    <t>6610120026</t>
  </si>
  <si>
    <t>Обучение муниципальных служащих антикоррупционному поведению, знаниям законодательства в области противодействия коррупции</t>
  </si>
  <si>
    <t>6610120025</t>
  </si>
  <si>
    <t>Обучение по программам дополнительного профессионального образования муниципальных служащих</t>
  </si>
  <si>
    <t>6610120024</t>
  </si>
  <si>
    <t>Обучение в сфере контрактной системы с целью повышения эффективности противодействия коррупции</t>
  </si>
  <si>
    <t>6610100000</t>
  </si>
  <si>
    <t>Основное мероприятие: Определение потребности и организация обучения, подготовки и повышения квалификации муниципальных служащих</t>
  </si>
  <si>
    <t>6610000000</t>
  </si>
  <si>
    <t>Подпрограмма "Развитие системы управления муниципальным образованием" на 2018-2023 годы</t>
  </si>
  <si>
    <t>6600000000</t>
  </si>
  <si>
    <t>Муниципальная программа "Муниципальное управление в Черемховском районном муниципальном образовании " на 2018-2023 годы</t>
  </si>
  <si>
    <t>6530172972</t>
  </si>
  <si>
    <t>6530120190</t>
  </si>
  <si>
    <t>6530120100</t>
  </si>
  <si>
    <t>6530100000</t>
  </si>
  <si>
    <t>Основное мероприятие: Управление муниципальной собственностью</t>
  </si>
  <si>
    <t>6530000000</t>
  </si>
  <si>
    <t>Подпрограмма "Осуществление полномочий Комитета по управлению муниципальным имуществом Черемховского районного муниципального образования на 2018 – 2023 годы"</t>
  </si>
  <si>
    <t>6520220023</t>
  </si>
  <si>
    <t>Периодическая печать и издательства</t>
  </si>
  <si>
    <t>Предоставление субсидий МУП ЧРМО "Газета "Мое село - край Черемховский""</t>
  </si>
  <si>
    <t>6520200000</t>
  </si>
  <si>
    <t>Основное мероприятие: Информирование населения муниципального образования о деятельности органов власти, а также по вопросам, имеющим большую социальную значимость</t>
  </si>
  <si>
    <t>600</t>
  </si>
  <si>
    <t>6520172972</t>
  </si>
  <si>
    <t>Предоставление субсидий бюджетным, автономным учреждениям и иным некоммерческим организациям</t>
  </si>
  <si>
    <t>6520120022</t>
  </si>
  <si>
    <t>Финансовое обеспечение муниципального задания МБУ "Проект-сметСервис"</t>
  </si>
  <si>
    <t>6520120021</t>
  </si>
  <si>
    <t>Финансовое обеспечение муниципального задания МБУ "Автоцентр"</t>
  </si>
  <si>
    <t>6520100000</t>
  </si>
  <si>
    <t>Основное мероприятие: Финансовое обеспечение муниципального задания на оказание муниципальных услуг (выполнение работ) муниципальными бюджетными учреждениями</t>
  </si>
  <si>
    <t>6520000000</t>
  </si>
  <si>
    <t>Подпрограмма "Обеспечение деятельности муниципальных бюджетных учреждений и муниципальных унитарных предприятий Черемховского районного муниципального образования на 2018-2023 годы"</t>
  </si>
  <si>
    <t>65101S2962</t>
  </si>
  <si>
    <t>Жилищное хозяйство</t>
  </si>
  <si>
    <t>Осуществление капитального ремонта поврежденных жилых помещений, находящихся в муниципальной собственности</t>
  </si>
  <si>
    <t>6510120064</t>
  </si>
  <si>
    <t>Инструментальное обследование строительных конструкций нежилого здания, расположенного по адресу: Иркутская область, Черемховский район, п. Михайловка, ул. Советская, д. 6</t>
  </si>
  <si>
    <t>6510120062</t>
  </si>
  <si>
    <t>Приобретение имущества в муниципальную собственность</t>
  </si>
  <si>
    <t>6510120020</t>
  </si>
  <si>
    <t>Взносы на капитальный ремонт общего имущества в многоквартирных домах</t>
  </si>
  <si>
    <t>6510120019</t>
  </si>
  <si>
    <t>Содержание муниципального имущества</t>
  </si>
  <si>
    <t>6510120018</t>
  </si>
  <si>
    <t>Другие вопросы в области национальной экономики</t>
  </si>
  <si>
    <t>Формирование земельных участков, государственная стоимость на которые не разграничена (межевание, установление границ на местности)</t>
  </si>
  <si>
    <t>6510120017</t>
  </si>
  <si>
    <t>Определение рыночной стоимости муниципального имущества</t>
  </si>
  <si>
    <t>6510120016</t>
  </si>
  <si>
    <t>Инвентаризация объектов недвижимости и земельных участков</t>
  </si>
  <si>
    <t>6510100000</t>
  </si>
  <si>
    <t>Основное мероприятие: Реализация функций по управлению и распоряжению муниципальным имуществом</t>
  </si>
  <si>
    <t>6510000000</t>
  </si>
  <si>
    <t>Подпрограмма "Совершенствование качества управления муниципальным имуществом и земельными ресурсами в Черемховском районном муниципальном образовании на 2018-2023 годы"</t>
  </si>
  <si>
    <t>6500000000</t>
  </si>
  <si>
    <t>Муниципальная программа "Управление муниципальным имуществом Черемховского районного муниципального образования" на 2018-2023 годы</t>
  </si>
  <si>
    <t>500</t>
  </si>
  <si>
    <t>64201S2680</t>
  </si>
  <si>
    <t>Дотации на выравнивание бюджетной обеспеченности субъектов Российской Федерации и муниципальных образований</t>
  </si>
  <si>
    <t>Межбюджетные трансферты</t>
  </si>
  <si>
    <t>Выравнивание уровня бюджетной обеспеченности поселений</t>
  </si>
  <si>
    <t>6420172680</t>
  </si>
  <si>
    <t>Выравнивание уровня бюджетной обеспеченности поселений Иркутской области, входящих в состав муниципального района Иркутской области</t>
  </si>
  <si>
    <t>6420120015</t>
  </si>
  <si>
    <t>Прочие межбюджетные трансферты общего характера</t>
  </si>
  <si>
    <t>Предоставление иных межбюджетных трансфертов бюджетам поселений на поддержку мер по обеспечению сбалансированности местных бюджетов</t>
  </si>
  <si>
    <t>6420100000</t>
  </si>
  <si>
    <t>Основное мероприятие: Повышение финансовой устойчивости бюджетов поселений Черемховского района</t>
  </si>
  <si>
    <t>6420000000</t>
  </si>
  <si>
    <t>Подпрограмма "Создание условий для эффективного и ответственного управления муниципальными финансами, повышение устойчивости бюджетов поселений Черемховского района" на 2018 – 2023 годы</t>
  </si>
  <si>
    <t>6410172972</t>
  </si>
  <si>
    <t>6410120290</t>
  </si>
  <si>
    <t>6410120190</t>
  </si>
  <si>
    <t>6410120100</t>
  </si>
  <si>
    <t>6410100000</t>
  </si>
  <si>
    <t>Основное мероприятие: Обеспечение эффективного управления муниципальными финансами, организация составления, исполнения и контроля за исполнением районного бюджета, реализация возложенных на финансовое управление бюджетных полномочий</t>
  </si>
  <si>
    <t>6410000000</t>
  </si>
  <si>
    <t>Подпрограмма "Управление муниципальными финансами Черемховского районного муниципального образования, организация составления, исполнения и контроля за исполнением районного бюджета" на 2018-2023 годы</t>
  </si>
  <si>
    <t>6400000000</t>
  </si>
  <si>
    <t>Муниципальная программа "Управление муниципальными финансами Черемховского районного муниципального образования" на 2018-2023 годы</t>
  </si>
  <si>
    <t>6340273040</t>
  </si>
  <si>
    <t>Осуществление областных государственных полномочий по предоставлению гражданам субсидий на оплату жилых помещений и коммунальных услуг</t>
  </si>
  <si>
    <t>6340200000</t>
  </si>
  <si>
    <t>Основное мероприятие: Осуществление отдельных областных государственных полномочий</t>
  </si>
  <si>
    <t>6340172972</t>
  </si>
  <si>
    <t>6340120190</t>
  </si>
  <si>
    <t>6340100000</t>
  </si>
  <si>
    <t>Основное мероприятие: Муниципальное управление в области жилищно-коммунального хозяйства</t>
  </si>
  <si>
    <t>6340000000</t>
  </si>
  <si>
    <t>Подпрограмма "Обеспечение реализации муниципальной программы и прочие мероприятия в области жилищно-коммунального хозяйства" на 2018 – 2023 годы</t>
  </si>
  <si>
    <t>6330229999</t>
  </si>
  <si>
    <t>Реализация направлений расходов основного мероприятия  подпрограммы муниципальной программы, а также непрограммных направлений расходов органов местного самоуправления</t>
  </si>
  <si>
    <t>6330200000</t>
  </si>
  <si>
    <t>Основное мероприятие: Создание системы мониторинга, информационного и методического обеспечения мероприятий по энергосбережению и повышению энергетической эффективности</t>
  </si>
  <si>
    <t>6330129999</t>
  </si>
  <si>
    <t>Общее образование</t>
  </si>
  <si>
    <t>Дошкольное образование</t>
  </si>
  <si>
    <t>6330100000</t>
  </si>
  <si>
    <t>Основное мероприятие: Содействие в реализации мероприятий в области энергосбережения и повышения энергетической эффективности</t>
  </si>
  <si>
    <t>6330000000</t>
  </si>
  <si>
    <t>Подпрограмма "Энергосбережение и повышение энергетической эффективности на территории Черемховского районного муниципального образования" на 2018-2023 годы</t>
  </si>
  <si>
    <t>6320373120</t>
  </si>
  <si>
    <t>Сельское хозяйство и рыболовство</t>
  </si>
  <si>
    <t>Осуществление отдельных областных государственных полномочий по организации проведения мероприятий по отлову и содержанию безнадзорных собак и кошек в границах населенных пунктов Иркутской области</t>
  </si>
  <si>
    <t>6320300000</t>
  </si>
  <si>
    <t xml:space="preserve">Основное мероприятие: Осуществление отдельных областных государственных полномочий </t>
  </si>
  <si>
    <t>6320000000</t>
  </si>
  <si>
    <t>Подпрограмма "Охрана окружающей среды на территории Черемховского районного муниципального образования" на 2018-2023 годы</t>
  </si>
  <si>
    <t>6310220011</t>
  </si>
  <si>
    <t>Проведение районного трудового соревнования (конкурса) в сфере агропромышленного комплекса</t>
  </si>
  <si>
    <t>6310200000</t>
  </si>
  <si>
    <t>Основное мероприятие: Поощрение лучших работающих в агропромышленном комплексе трудовых коллективов и передовых работников за высокие производственные показатели</t>
  </si>
  <si>
    <t>6310120065</t>
  </si>
  <si>
    <t>Развитие сети общеобразовательных организаций в сельской местности (выполнение проектных и изыскательских работ)</t>
  </si>
  <si>
    <t>6310100000</t>
  </si>
  <si>
    <t>Основное мероприятие: Комплексное обустройство населенных пунктов объектами социальной и инженерной инфраструктуры</t>
  </si>
  <si>
    <t>6310000000</t>
  </si>
  <si>
    <t>Подпрограмма "Устойчивое развитие сельских территорий Черемховского районного муниципального образования" на 2018-2023 годы</t>
  </si>
  <si>
    <t>6300000000</t>
  </si>
  <si>
    <t>Муниципальная программа "Жилищно-коммунальный комплекс и развитие инфраструктуры в Черемховском районном муниципальном образовании" на 2018-2023 годы</t>
  </si>
  <si>
    <t>62202L2991</t>
  </si>
  <si>
    <t>Восстановление (ремонт, реставрация, благоустройство) воинских захоронений на территории Иркутской области</t>
  </si>
  <si>
    <t>6220200000</t>
  </si>
  <si>
    <t>6220172972</t>
  </si>
  <si>
    <t>Другие вопросы в области культуры, кинематографии</t>
  </si>
  <si>
    <t>6220120190</t>
  </si>
  <si>
    <t>6220100000</t>
  </si>
  <si>
    <t>Основное мероприятие: Муниципальное управление в сфере культуры</t>
  </si>
  <si>
    <t>6220000000</t>
  </si>
  <si>
    <t>Подпрограмма "Обеспечение реализации муниципальной программы и прочие мероприятия в области культуры" на 2018-2023 годы</t>
  </si>
  <si>
    <t>62104S2370</t>
  </si>
  <si>
    <t>Дополнительное образование детей</t>
  </si>
  <si>
    <t>Реализация мероприятий перечня проектов народных инициатив</t>
  </si>
  <si>
    <t>6210472972</t>
  </si>
  <si>
    <t>6210420290</t>
  </si>
  <si>
    <t>6210420100</t>
  </si>
  <si>
    <t>6210420010</t>
  </si>
  <si>
    <t>Поддержка одаренных детей и талантливой молодежи</t>
  </si>
  <si>
    <t>6210400000</t>
  </si>
  <si>
    <t>Основное мероприятие: Организация дополнительного образования детей в области искусств</t>
  </si>
  <si>
    <t>62103S2370</t>
  </si>
  <si>
    <t>62103S2100</t>
  </si>
  <si>
    <t>Развитие домов культуры</t>
  </si>
  <si>
    <t>6210372972</t>
  </si>
  <si>
    <t>6210320290</t>
  </si>
  <si>
    <t>6210320100</t>
  </si>
  <si>
    <t>6210320009</t>
  </si>
  <si>
    <t>Повышение объема, качества и доступности культурно-досуговых мероприятий, сохранение традиций и развитие культурного туризма</t>
  </si>
  <si>
    <t>6210300000</t>
  </si>
  <si>
    <t>Основное мероприятие: Развитие культурно-досуговой деятельности</t>
  </si>
  <si>
    <t>62102S2370</t>
  </si>
  <si>
    <t>62102S2102</t>
  </si>
  <si>
    <t>Комплектование книжных фондов муниципальных общедоступных библиотек</t>
  </si>
  <si>
    <t>6210272972</t>
  </si>
  <si>
    <t>6210220290</t>
  </si>
  <si>
    <t>6210220100</t>
  </si>
  <si>
    <t>6210200000</t>
  </si>
  <si>
    <t>Основное мероприятие: Организация библиотечного обслуживания</t>
  </si>
  <si>
    <t>62101S2370</t>
  </si>
  <si>
    <t>6210172972</t>
  </si>
  <si>
    <t>6210120290</t>
  </si>
  <si>
    <t>6210120100</t>
  </si>
  <si>
    <t>6210100000</t>
  </si>
  <si>
    <t>Основное мероприятие: Музейное дело</t>
  </si>
  <si>
    <t>6210000000</t>
  </si>
  <si>
    <t>Подпрограмма "Укрепление единого культурного пространства на территории Черемховского районного муниципального образования" на 2018-2023 годы</t>
  </si>
  <si>
    <t>6200000000</t>
  </si>
  <si>
    <t>Муниципальная программа "Сохранение и развитие культуры в Черемховском районном муниципальном образовании " на 2018-2023 годы</t>
  </si>
  <si>
    <t>61204S2080</t>
  </si>
  <si>
    <t>Организация отдыха детей в каникулярное время на оплату стоимости набора продуктов питания в лагерях с дневным пребыванием детей, организованных органами местного самоуправления муниципальных образований Иркутской области</t>
  </si>
  <si>
    <t>Проведение санитарно-эпидемиологических мероприятий</t>
  </si>
  <si>
    <t>6120400000</t>
  </si>
  <si>
    <t>Основное мероприятие: Развитие системы отдыха и оздоровления</t>
  </si>
  <si>
    <t>6120329999</t>
  </si>
  <si>
    <t>Реализация направлений расходов основного мероприятия  подпрограммы муниципальной программы , а также непрограммных направлений расходов органов местного самоуправления</t>
  </si>
  <si>
    <t>6120300000</t>
  </si>
  <si>
    <t>Основное мероприятие: Обеспечение проведения муниципальных и региональных мероприятий в сфере образования</t>
  </si>
  <si>
    <t>6120229999</t>
  </si>
  <si>
    <t>6120200000</t>
  </si>
  <si>
    <t>Основное мероприятие: Профилактика суицидальных попыток среди несовершеннолетних</t>
  </si>
  <si>
    <t>6120172972</t>
  </si>
  <si>
    <t>6120120290</t>
  </si>
  <si>
    <t>6120120190</t>
  </si>
  <si>
    <t>6120100000</t>
  </si>
  <si>
    <t>Основное мероприятие: Муниципальное управление в сфере образования</t>
  </si>
  <si>
    <t>6120000000</t>
  </si>
  <si>
    <t>Подпрограмма "Обеспечение реализации муниципальной программы и прочие мероприятия в области образования" на 2018 – 2023 годы</t>
  </si>
  <si>
    <t>611P173050</t>
  </si>
  <si>
    <t>Охрана семьи и детства</t>
  </si>
  <si>
    <t>Осуществление отдельных областных государственных полномочий по предоставлению мер социальной поддержки многодетным и малоимущим семьям</t>
  </si>
  <si>
    <t>611P100000</t>
  </si>
  <si>
    <t>Региональный проект «Финансовая поддержка семей при рождении детей (Иркутская область)»</t>
  </si>
  <si>
    <t>611E250971</t>
  </si>
  <si>
    <t>Создание в общеобразовательных организациях, расположенных в сельской местности, условий для занятий физической культурой и спортом</t>
  </si>
  <si>
    <t>611E200000</t>
  </si>
  <si>
    <t>Региональный проект «Успех каждого ребенка»</t>
  </si>
  <si>
    <t>61103S2370</t>
  </si>
  <si>
    <t>6110372972</t>
  </si>
  <si>
    <t>6110320290</t>
  </si>
  <si>
    <t>6110320100</t>
  </si>
  <si>
    <t>6110320001</t>
  </si>
  <si>
    <t>Обеспечение противопожарных мероприятий в образовательных организациях</t>
  </si>
  <si>
    <t>6110300000</t>
  </si>
  <si>
    <t>Основное мероприятие: Развитие системы дополнительного образования</t>
  </si>
  <si>
    <t>61102S2989</t>
  </si>
  <si>
    <t>Приобретение средств обучения и воспитания (вычислительной техники) для малокомплектных муниципальных образовательных  организациях в Иркутской области, осуществляющих образовательную деятельность по образовательным программам основного общего и (или) среднего общего образования, расположенных в сельских населенных пунктах Иркутской области</t>
  </si>
  <si>
    <t>61102S2988</t>
  </si>
  <si>
    <t>Приобретение средств обучения и воспитания (мебели для занятий в учебных классах) необходимых для оснащения муниципальных общеобразовательных организаций в Иркутской области</t>
  </si>
  <si>
    <t>61102S2976</t>
  </si>
  <si>
    <t>Обеспечение бесплатным двухразовым питанием обучающихся с ограниченными возможностями здоровья в муниципальных общеобразовательных организациях в Иркутской области</t>
  </si>
  <si>
    <t>61102S2957</t>
  </si>
  <si>
    <t>Обеспечение бесплатным питьевым молоком обучающихся 1 – 4 классов муниципальных общеобразовательных организаций в Иркутской области</t>
  </si>
  <si>
    <t>61102S2590</t>
  </si>
  <si>
    <t>Приобретение школьных автобусов для обеспечения безопасности школьных перевозок и ежедневного подвоза обучающихся к месту обучения и обратно</t>
  </si>
  <si>
    <t>61102S2370</t>
  </si>
  <si>
    <t>61102S2200</t>
  </si>
  <si>
    <t>Реализация первоочередных мероприятий по модернизации объектов теплоснабжения и подготовке к отопительному сезону объектов коммунальной инфраструктуры, находящихся в муниципальной собственности, а также мероприятий по модернизации систем коммунальной инфраструктуры, которые находятся или будут находиться в муниципальной собственности</t>
  </si>
  <si>
    <t>61102S2050</t>
  </si>
  <si>
    <t>Мероприятия по капитальному ремонту образовательных организаций</t>
  </si>
  <si>
    <t>61102L2551</t>
  </si>
  <si>
    <t>Благоустройство зданий муниципальных общеобразовательных организаций в целях соблюдения требований к воздушно-тепловому режиму, водоснабжению и канализации (за исключением проведения капитального ремонта зданий с наибольшей степенью физического износа)</t>
  </si>
  <si>
    <t>6110273180</t>
  </si>
  <si>
    <t>Осуществление областных государственных полномочий по обеспечению бесплатным двухразовым питанием детей-инвалидов</t>
  </si>
  <si>
    <t>6110273020</t>
  </si>
  <si>
    <t>Обеспечение государственных гарантий реализации прав на получение общедоступного и бесплатного начального общего, основного общего, среднего общего образования в муниципальных общеобразовательных организациях, обеспечение дополнительного образования детей в муниципальных общеобразовательных организация</t>
  </si>
  <si>
    <t>6110220290</t>
  </si>
  <si>
    <t>6110220100</t>
  </si>
  <si>
    <t>6110220007</t>
  </si>
  <si>
    <t xml:space="preserve">Обеспечение оборудованием пунктов проведения экзаменов </t>
  </si>
  <si>
    <t>6110220006</t>
  </si>
  <si>
    <t>Комплектование учебных фондов школьных библиотек</t>
  </si>
  <si>
    <t>6110220005</t>
  </si>
  <si>
    <t>Обеспечение занятости несовершеннолетних граждан в возрасте от 14 до 18 лет</t>
  </si>
  <si>
    <t>6110220004</t>
  </si>
  <si>
    <t>Обеспечение безопасности ежедневного подвоза обучающихся к месту обучения и обратно</t>
  </si>
  <si>
    <t>6110220003</t>
  </si>
  <si>
    <t>6110220002</t>
  </si>
  <si>
    <t>Капитальный ремонт учреждений образования, культуры</t>
  </si>
  <si>
    <t>6110220001</t>
  </si>
  <si>
    <t>6110200000</t>
  </si>
  <si>
    <t>Основное мероприятие: Повышение эффективности общего образования</t>
  </si>
  <si>
    <t>61101S2370</t>
  </si>
  <si>
    <t>6110173010</t>
  </si>
  <si>
    <t>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и общеобразовательных организациях</t>
  </si>
  <si>
    <t>6110120290</t>
  </si>
  <si>
    <t>6110120100</t>
  </si>
  <si>
    <t>6110120003</t>
  </si>
  <si>
    <t>6110120002</t>
  </si>
  <si>
    <t>6110120001</t>
  </si>
  <si>
    <t>6110100000</t>
  </si>
  <si>
    <t>Основное мероприятие: Повышение эффективности дошкольного образования</t>
  </si>
  <si>
    <t>6110000000</t>
  </si>
  <si>
    <t>Подпрограмма "Развитие дошкольного, общего и дополнительного образования" на 2018-2023 годы</t>
  </si>
  <si>
    <t>6100000000</t>
  </si>
  <si>
    <t>Муниципальная программа "Развитие образования Черемховского района" на 2018-2023 годы</t>
  </si>
  <si>
    <t>раздела, подраздела</t>
  </si>
  <si>
    <t>вида расходов</t>
  </si>
  <si>
    <t>целевой статьи</t>
  </si>
  <si>
    <t>Исполнено</t>
  </si>
  <si>
    <t>План год</t>
  </si>
  <si>
    <t>Код</t>
  </si>
  <si>
    <t>ИТОГО</t>
  </si>
  <si>
    <t>МЕЖБЮДЖЕТНЫЕ ТРАНСФЕРТЫ ОБЩЕГО ХАРАКТЕРА БЮДЖЕТАМ БЮДЖЕТНОЙ СИСТЕМЫ РОССИЙСКОЙ ФЕДЕРАЦИИ</t>
  </si>
  <si>
    <t>СРЕДСТВА МАССОВОЙ ИНФОРМАЦИИ</t>
  </si>
  <si>
    <t>ФИЗИЧЕСКАЯ КУЛЬТУРА И СПОРТ</t>
  </si>
  <si>
    <t>СОЦИАЛЬНАЯ ПОЛИТИКА</t>
  </si>
  <si>
    <t>ЗДРАВООХРАНЕНИЕ</t>
  </si>
  <si>
    <t>КУЛЬТУРА, КИНЕМАТОГРАФИЯ</t>
  </si>
  <si>
    <t>ОБРАЗОВАНИЕ</t>
  </si>
  <si>
    <t>ЖИЛИЩНО-КОММУНАЛЬНОЕ ХОЗЯЙСТВО</t>
  </si>
  <si>
    <t>НАЦИОНАЛЬНАЯ ЭКОНОМИКА</t>
  </si>
  <si>
    <t>НАЦИОНАЛЬНАЯ БЕЗОПАСНОСТЬ И ПРАВООХРАНИТЕЛЬНАЯ ДЕЯТЕЛЬНОСТЬ</t>
  </si>
  <si>
    <t>НАЦИОНАЛЬНАЯ ОБОРОНА</t>
  </si>
  <si>
    <t>ОБЩЕГОСУДАРСТВЕННЫЕ ВОПРОСЫ</t>
  </si>
  <si>
    <t>подраздела</t>
  </si>
  <si>
    <t>раздела</t>
  </si>
  <si>
    <t>Контрольно-счетная палата ЧРМО</t>
  </si>
  <si>
    <t>Управление жилищно-коммунального хозяйства, строительства, транспорта, связи и экологии АЧРМО</t>
  </si>
  <si>
    <t>Администрация ЧРМО</t>
  </si>
  <si>
    <t>Дума ЧРМО</t>
  </si>
  <si>
    <t>Комитет по управлению муниципальным имуществом ЧРМО</t>
  </si>
  <si>
    <t>Финансовое управление администрации ЧРМО</t>
  </si>
  <si>
    <t>Отдел образования АЧРМО</t>
  </si>
  <si>
    <t>Отдел по культуре и библиотечному обслуживанию АЧРМО</t>
  </si>
  <si>
    <t>ГРБС</t>
  </si>
  <si>
    <t xml:space="preserve">Черемховское </t>
  </si>
  <si>
    <t>Узколугское</t>
  </si>
  <si>
    <t xml:space="preserve">Тунгусское </t>
  </si>
  <si>
    <t>Тальниковское</t>
  </si>
  <si>
    <t xml:space="preserve">Саянское </t>
  </si>
  <si>
    <t xml:space="preserve">Парфеновское </t>
  </si>
  <si>
    <t xml:space="preserve">Онотское </t>
  </si>
  <si>
    <t xml:space="preserve">Новостроевское </t>
  </si>
  <si>
    <t>Новогромовское</t>
  </si>
  <si>
    <t xml:space="preserve">Нижнеиретское </t>
  </si>
  <si>
    <t>Михайловское</t>
  </si>
  <si>
    <t xml:space="preserve">Лоховское </t>
  </si>
  <si>
    <t xml:space="preserve">Каменно-Ангарское </t>
  </si>
  <si>
    <t xml:space="preserve">Зерновское </t>
  </si>
  <si>
    <t xml:space="preserve">Голуметское </t>
  </si>
  <si>
    <t xml:space="preserve">Булайское </t>
  </si>
  <si>
    <t>Бельское</t>
  </si>
  <si>
    <t xml:space="preserve">Алехинское </t>
  </si>
  <si>
    <t>План на год</t>
  </si>
  <si>
    <t>Наименование городских и сельских поселений</t>
  </si>
  <si>
    <t>№п/п</t>
  </si>
  <si>
    <t>Голуметское</t>
  </si>
  <si>
    <t>Поддержка мер по обеспечению сбалансированности местных бюджетов</t>
  </si>
  <si>
    <t>1. Размер бюджетных ассигнований резервного фонда</t>
  </si>
  <si>
    <t>Сумма, тыс. руб.</t>
  </si>
  <si>
    <t>Наименование</t>
  </si>
  <si>
    <t>Государственная поддержка лучших работников сельских учреждений культуры</t>
  </si>
  <si>
    <t>62102L5192</t>
  </si>
  <si>
    <t>Государственная поддержка лучших сельских учреждений культуры</t>
  </si>
  <si>
    <t>62103L5191</t>
  </si>
  <si>
    <t>62103L5192</t>
  </si>
  <si>
    <t>Предоставление межбюджетных трансфертов муниципальным образованиям Черемховского районного муниципального образования в сфере культуры</t>
  </si>
  <si>
    <t>6220300000</t>
  </si>
  <si>
    <t>Восстановление мемориальных сооружений и объектов, увековечивающих память погибших при защите Отечества</t>
  </si>
  <si>
    <t>6220374110</t>
  </si>
  <si>
    <t>Исполнение органами местного самоуправления муниципальных образований Иркутской области отдельных расходных обязательств в сфере строительства в связи с чрезвычайной ситуацией, сложившейся в результате паводка, вызванного сильными дождями, прошедшими в июне-июле 2019 года на территории Иркутской области</t>
  </si>
  <si>
    <t>6310174140</t>
  </si>
  <si>
    <t>Инструментальное обследование жилых помещений, которые повреждены в результате наводнения, вызванного сильными дождями, прошедшими в июне-июле 2019 года</t>
  </si>
  <si>
    <t>6510200000</t>
  </si>
  <si>
    <t>6510274140</t>
  </si>
  <si>
    <t>Ремонт автомобильных дорог местного значения в границах населенных пунктов сельских поселений в рамках переданных полномочий</t>
  </si>
  <si>
    <t>6520120061</t>
  </si>
  <si>
    <t>6610620100</t>
  </si>
  <si>
    <t>Денежное поощрение спортсменов и тренеров Черемховского районного муниципального образования, достигших высоких результатов в сфере физической культуры и спорта</t>
  </si>
  <si>
    <t>6820120242</t>
  </si>
  <si>
    <t>Приобретение спортивного оборудования и инвентаря для оснащения муниципальных организаций, осуществляющих деятельность в сфере физической культуры и спорта</t>
  </si>
  <si>
    <t>68202S2850</t>
  </si>
  <si>
    <t>Проведение выборов и референдумов</t>
  </si>
  <si>
    <t>8030000000</t>
  </si>
  <si>
    <t>Проведение выборов депутатов представительного органа муниципального образования</t>
  </si>
  <si>
    <t>8030200000</t>
  </si>
  <si>
    <t>Обеспечение проведения выборов и референдумов</t>
  </si>
  <si>
    <t>Черемховское</t>
  </si>
  <si>
    <t>Код бюджетной классификации Российской Федерации</t>
  </si>
  <si>
    <t xml:space="preserve">Прогноз на 2020 год 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</si>
  <si>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</si>
  <si>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</si>
  <si>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</si>
  <si>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</si>
  <si>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 xml:space="preserve">Налог на доходы физических лиц </t>
  </si>
  <si>
    <t>000 1 01 02000 01 0000 110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</si>
  <si>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</si>
  <si>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</si>
  <si>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</si>
  <si>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</si>
  <si>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НАЛОГИ НА СОВОКУПНЫЙ ДОХОД</t>
  </si>
  <si>
    <t>000 1 05 00000 00 0000 000</t>
  </si>
  <si>
    <t>Налог, взимаемый в связи с применением упрощенной системы налогообложения</t>
  </si>
  <si>
    <t>000 1 05 01000 00 0000 110</t>
  </si>
  <si>
    <t>Единый налог на вмененный доход для отдельных видов деятельности</t>
  </si>
  <si>
    <t>000 1 05 02000 02 0000 110</t>
  </si>
  <si>
    <t xml:space="preserve">Единый сельскохозяйственный налог </t>
  </si>
  <si>
    <t>000 1 05 03000 01 0000 110</t>
  </si>
  <si>
    <t>Налог, взимаемый в связи с применением патентной системы налогообложения</t>
  </si>
  <si>
    <t>000 1 05 04000 02 0000 110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</si>
  <si>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</si>
  <si>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</si>
  <si>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</si>
  <si>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</si>
  <si>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ЗАДОЛЖЕННОСТЬ И ПЕРЕРАСЧЕТЫ ПО ОТМЕНЕННЫМ НАЛОГАМ, СБОРАМ И ИНЫМ ОБЯЗАТЕЛЬНЫМ ПЛАТЕЖАМ</t>
  </si>
  <si>
    <t>000 1 09 00000 00 0000 000</t>
  </si>
  <si>
    <t>Прочие налоги и сборы (по отмененным налогам и сборам субъектов Российской Федерации)</t>
  </si>
  <si>
    <t>000 1 09 00000 02 0000 110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</si>
  <si>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</si>
  <si>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</si>
  <si>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</si>
  <si>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000 1 11 05000 00 0000 120</t>
  </si>
  <si>
    <t>ПЛАТЕЖИ ПРИ ПОЛЬЗОВАНИИ ПРИРОДНЫМИ РЕСУРСАМИ</t>
  </si>
  <si>
    <t>000 1 12 00000 00 0000 000</t>
  </si>
  <si>
    <t>Плата за негативное воздействие на окружающую среду</t>
  </si>
  <si>
    <t>000 1 12 01000 01 0000 120</t>
  </si>
  <si>
    <t>ДОХОДЫ ОТ ОКАЗАНИЯ ПЛАТНЫХ УСЛУГ (РАБОТ) И КОМПЕНСАЦИИ ЗАТРАТ ГОСУДАРСТВА</t>
  </si>
  <si>
    <t>000 1 13 00000 00 0000 000</t>
  </si>
  <si>
    <t xml:space="preserve">Доходы от оказания платных услуг (работ) </t>
  </si>
  <si>
    <t>000 113 01000 00 0000 130</t>
  </si>
  <si>
    <t>Доходы от компенсации затрат государства</t>
  </si>
  <si>
    <t>000 113 02000 00 0000 130</t>
  </si>
  <si>
    <t>ДОХОДЫ ОТ ПРОДАЖИ МАТЕРИАЛЬНЫХ И НЕМАТЕРИАЛЬНЫХ АКТИВОВ</t>
  </si>
  <si>
    <t>000 1 14 00000 00 0000 000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</si>
  <si>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</si>
  <si>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000 1 14 02000 00 0000 000</t>
  </si>
  <si>
    <t>Доходы от продажи земельных участков, находящихся в  государственной и муниципальной собственности</t>
  </si>
  <si>
    <t>000 1 14 06000 00 0000 000</t>
  </si>
  <si>
    <t>ШТРАФЫ, САНКЦИИ, ВОЗМЕЩЕНИЕ УЩЕРБА</t>
  </si>
  <si>
    <t>000 1 16 00000 00 0000 000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</si>
  <si>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</si>
  <si>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000 1 16 07000 00 0000 140</t>
  </si>
  <si>
    <t>Платежи в целях возмещения причиненного ущерба (убытков)</t>
  </si>
  <si>
    <t>000 1 16 10000 00 0000 140</t>
  </si>
  <si>
    <t>ПРОЧИЕ НЕНАЛОГОВЫЕ ДОХОДЫ</t>
  </si>
  <si>
    <t>000 1 17 00000 00 0000 000</t>
  </si>
  <si>
    <t>Невыясненные поступления</t>
  </si>
  <si>
    <t>000 1 17 01000 00 0000 180</t>
  </si>
  <si>
    <t xml:space="preserve">Прочие неналоговые доходы </t>
  </si>
  <si>
    <t>000 1 17 05000 00 0000 180</t>
  </si>
  <si>
    <t>БЕЗВОЗМЕЗДНЫЕ ПОСТУПЛЕНИЯ</t>
  </si>
  <si>
    <t>000 2 00 00000 00 0000 000</t>
  </si>
  <si>
    <t>БЕЗВОЗМЕЗДНЫЕ ПОСТУПЛЕНИЯ ИЗ ДРУГИХ БЮДЖЕТОВ БЮДЖЕТНОЙ СИСТЕМЫ РФ</t>
  </si>
  <si>
    <t>000 2 02 00000 00 0000 000</t>
  </si>
  <si>
    <t>ДОТАЦИИИ БЮДЖЕТАМ БЮДЖЕТНОЙ СИСТЕМЫ РФ</t>
  </si>
  <si>
    <t>000 2 02 10000 00 0000 150</t>
  </si>
  <si>
    <t>Дотации бюджетам на выравнивание бюджетной обеспеченности</t>
  </si>
  <si>
    <t>000 2 02 15001 00 0000 150</t>
  </si>
  <si>
    <t>Дотации бюджетам на поддержку мер  по обеспечению сбалансированности  бюджетов</t>
  </si>
  <si>
    <t>000 2 02 15002 00 0000 150</t>
  </si>
  <si>
    <t>СУБСИДИИ БЮДЖЕТАМ БЮДЖЕТНОЙ СИСТЕМЫ РФ (межбюджетные субсидии)</t>
  </si>
  <si>
    <t>000 2 02 20000 00 0000 150</t>
  </si>
  <si>
    <t>Субсидии бюджетам муниципальных районов на софинансирование капитальных вложений в объекты муниципальной собственности</t>
  </si>
  <si>
    <t>000 202 20077 00 0000 150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</si>
  <si>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</si>
  <si>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000 202 25097 00 0000 150</t>
  </si>
  <si>
    <t>Субсидии бюджетам муниципальных районов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2019 - 2024 годы"</t>
  </si>
  <si>
    <t>000 202 25299 00 0000 150</t>
  </si>
  <si>
    <t>Субсидии бюджетам муниципальных районов на реализацию мероприятий по обеспечению жильем молодых семей</t>
  </si>
  <si>
    <t>000 202 25497 00 0000 150</t>
  </si>
  <si>
    <t>Субсидия бюджетам муниципальных районов на поддержку отрасли культуры</t>
  </si>
  <si>
    <t>000 202 25519 00 0000 150</t>
  </si>
  <si>
    <t>Субсидии бюджетам на софинансирование капитальных вложений в объекты муниципальной собственности</t>
  </si>
  <si>
    <t>000 202 27112 00 0000 150</t>
  </si>
  <si>
    <t>Прочие субсидии</t>
  </si>
  <si>
    <t>000 2 02 29999 00 0000 150</t>
  </si>
  <si>
    <t>СУБВЕНЦИИ БЮДЖЕТАМ БЮДЖЕТНОЙ СИСТЕМЫ РФ</t>
  </si>
  <si>
    <t>000 2 02 30000 00 0000 150</t>
  </si>
  <si>
    <t>Субвенции бюджетам муниципальных образований на предоставление гражданам субсидий на оплату жилых помещений и коммунальных услуг</t>
  </si>
  <si>
    <t>000 2 02 30022 00 0000 150</t>
  </si>
  <si>
    <t>Субвенции местным бюджетам на выполнение передаваемых полномочий субъектов Российской Федерации</t>
  </si>
  <si>
    <t>000 2 02 30024 00 0000 150</t>
  </si>
  <si>
    <t>Субвенции бюджетам муниципальных районов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</si>
  <si>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000 2 02 35120 00 0000 150</t>
  </si>
  <si>
    <t>Субвенции бюджетам муниципальных районов на проведение Всероссийской переписи населения 2020 года</t>
  </si>
  <si>
    <t>000 2 02 35469 00 0000 150</t>
  </si>
  <si>
    <t>Прочие субвенции</t>
  </si>
  <si>
    <t>000 2 02 39999 00 0000 150</t>
  </si>
  <si>
    <t>ИНЫЕ МЕЖБЮДЖЕТНЫЕ ТРАНСФЕРТЫ</t>
  </si>
  <si>
    <t>000 2 02 40000 00 0000 150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</si>
  <si>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</si>
  <si>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000 2 02 40014 00 0000 150</t>
  </si>
  <si>
    <t>Прочие межбюджетные трансферты, передаваемые бюджетам</t>
  </si>
  <si>
    <t>000 2 02 49999 00 0000 150</t>
  </si>
  <si>
    <t>ПРОЧИЕ БЕЗВОЗМЕЗДНЫЕ ПОСТУПЛЕНИЯ</t>
  </si>
  <si>
    <t>000 2 07 00000 00 0000 000</t>
  </si>
  <si>
    <t>Поступления от денежных пожертвований, предоставляемых физическими лицами получателями средств бюджетов муниципальных районов</t>
  </si>
  <si>
    <t>000 2 07 05020 00 0000 150</t>
  </si>
  <si>
    <t>ВОЗВРАТ ОТСТАКОВ СУБСИДИЙ И СУБВЕНЦИЙ</t>
  </si>
  <si>
    <t>000 2 19 00000 00 0000 000</t>
  </si>
  <si>
    <t>Возврат остатков субсидий на государственную поддержку малого и среднего предпринимательства, включая крестьянские (фермерские) хозяйства, из бюджетов</t>
  </si>
  <si>
    <t>000 2 19 25064 05 0000 150</t>
  </si>
  <si>
    <t>Возврат остатков субсидий и субвенций из бюджетов муниципальных районов</t>
  </si>
  <si>
    <t>000 2 19 60010 05 0000 150</t>
  </si>
  <si>
    <t>ИТОГО ДОХОДОВ</t>
  </si>
  <si>
    <t>000 1 16 01000 00 0000 140</t>
  </si>
  <si>
    <t>Административные штрафы, установленные Кодексом Российской Федерации об административных правонарушениях</t>
  </si>
  <si>
    <t>000 202 25255 00 0000 150</t>
  </si>
  <si>
    <t>Субсидии бюджетам муниципальных районов на благоустройство зданий государственных и муниципальных общеобразовательных организаций в целях соблюдения требований к воздушно-тепловому режиму, водоснабжению и канализации</t>
  </si>
  <si>
    <t>(тыс.рублей)</t>
  </si>
  <si>
    <t>План  год</t>
  </si>
  <si>
    <t>Источники внутреннего финансирования дефицита бюджета</t>
  </si>
  <si>
    <t>000 01 00 00 00 00 0000 000</t>
  </si>
  <si>
    <t>Кредиты кредитных организаций в валюте Российской Федерации</t>
  </si>
  <si>
    <t>910 01 02 00 00 00 0000 000</t>
  </si>
  <si>
    <t>Получение кредитов от кредитных организаций в валюте Российской Федерации</t>
  </si>
  <si>
    <t>910 01 02 00 00 00 0000 700</t>
  </si>
  <si>
    <t>Кредиты, полученные  от кредитных организаций бюджетами муниципальных районов в валюте Российской Федерации</t>
  </si>
  <si>
    <t>910 01 02 00 00 05 0000 710</t>
  </si>
  <si>
    <t>Погашение кредитов, предоставленных кредитными организациями в валюте Российской Федерации</t>
  </si>
  <si>
    <t>910 01 02 00 00 00 0000 800</t>
  </si>
  <si>
    <t>Погашение бюджетами муниципальных районов кредитов от кредитных организаций в валюте Российской Федерации</t>
  </si>
  <si>
    <t>910 01 02 00 00 05 0000 810</t>
  </si>
  <si>
    <t>Бюджетные кредиты от других бюджетов бюджетной системы Российской Федерации</t>
  </si>
  <si>
    <t>910 01 03 00 00 00 0000 000</t>
  </si>
  <si>
    <t>Получение бюджетных кредитов от других бюджетов бюджетной системы Российской Федерации в валюте Российской Федерации</t>
  </si>
  <si>
    <t>910 01 03 00 00 00 0000 700</t>
  </si>
  <si>
    <t>Получение кредитов от других бюджетов бюджетной системы Российской Федерации бюджетами муниципальных районов в валюте Российской Федерации</t>
  </si>
  <si>
    <t>910 01 03 00 00 05 0000 710</t>
  </si>
  <si>
    <t>Погашение бюджетных кредитов, полученных от других бюджетов бюджетной системы Российской Федерации в валюте Российской Федерации</t>
  </si>
  <si>
    <t>910 01 03 00 00 00 0000 800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</si>
  <si>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</t>
  </si>
  <si>
    <t>910 01 03 00 00 05 0000 810</t>
  </si>
  <si>
    <t>Изменение остатков средств на счетах по учету средств бюджетов</t>
  </si>
  <si>
    <t>000 01 05 00 00 00 0000 000</t>
  </si>
  <si>
    <t>Увеличение остатков средств бюджетов</t>
  </si>
  <si>
    <t>000 01 05 00 00 00 0000 500</t>
  </si>
  <si>
    <t>Увеличение прочих остатков  средств бюджетов</t>
  </si>
  <si>
    <t>000 01 05 02 00 00 0000 500</t>
  </si>
  <si>
    <t>Уменьшение остатков средств бюджетов</t>
  </si>
  <si>
    <t>000 01 05 00 00 00 0000 600</t>
  </si>
  <si>
    <t>Уменьшение прочих остатков средств бюджетов</t>
  </si>
  <si>
    <t>000 01 05 02 00 00 0000 600</t>
  </si>
  <si>
    <t>Начальника финансового управления</t>
  </si>
  <si>
    <t>Ю.Н.Гайдук</t>
  </si>
  <si>
    <t>Ежемесячное денежное вознаграждение за классное руководство педагогическим работникам муниципальных общеобразовательных организаций в Иркутской области</t>
  </si>
  <si>
    <t>61102L3031</t>
  </si>
  <si>
    <t>Организация бесплатного горячего питания обучающихся, получающих начальное общее образование в муниципальных образовательных организациях в Иркутской области</t>
  </si>
  <si>
    <t>61102L3041</t>
  </si>
  <si>
    <t>Проектирование Новостроевского сельского клуба, пос. Новостройка</t>
  </si>
  <si>
    <t>6310104140</t>
  </si>
  <si>
    <t>Основное мероприятие: Снижение негативного влияния отходов на состояние окружающей среды</t>
  </si>
  <si>
    <t>6320200000</t>
  </si>
  <si>
    <t>Мероприятия по сбору, транспортированию и утилизации (захоронение) твердых коммунальных отходов с несанкционированных мест размещения отходов</t>
  </si>
  <si>
    <t>6320220012</t>
  </si>
  <si>
    <t>Другие вопросы в области охраны окружающей среды</t>
  </si>
  <si>
    <t>Оплата за обучение специалистов по сертификационному циклу в среднеспециальных учебных заведениях</t>
  </si>
  <si>
    <t>6900120247</t>
  </si>
  <si>
    <t>Отчет об исполнении бюджета Черемховского районного муниципального образования  
за 9 месяцев 2020 года по целевым статьям (муниципальным программам и непрограммным направлениям деятельности), группам видов расходов, разделам, подразделам классификации расходов бюджетов</t>
  </si>
  <si>
    <t>ОХРАНА ОКРУЖАЮЩЕЙ СРЕДЫ</t>
  </si>
  <si>
    <t>Отчет об исполнении бюджетных ассигнований за 9 месяцев 2020 года по разделам и подразделам классификации расходов бюджетов</t>
  </si>
  <si>
    <t>Отчет об исполнении бюджета за 9 месяцев 2020 года по ведомственной структуре расходов бюджета Черемховского районного муниципального образования</t>
  </si>
  <si>
    <t>Отчет об исполнении дотации на выравнивание бюджетной обеспеченности поселений Черемховского районного муниципального образования за 9 месяцев 2020 года</t>
  </si>
  <si>
    <t>Зерновское</t>
  </si>
  <si>
    <t>Отчет о предоставлении иных межбюджетных трансфертов бюджетам поселений, входящих в состав Черемховского районного муниципального образования, на поддержку мер по обеспечению сбалансированности местных бюджетов 
за 9 месяцев 2020 года</t>
  </si>
  <si>
    <t>Отчет об использовании бюджетных ассигнований резервного фонда администрации Черемховского районного муниципального образования за  9 месяцев 2020 года</t>
  </si>
  <si>
    <t>2. Распределение бюджетных ассигнований резервного фонда на 01.10.2020 г.</t>
  </si>
  <si>
    <t>3. Фактическое использование средств резервного фонда на 01.10.2020 г.</t>
  </si>
  <si>
    <t>4. Нераспределенный остаток бюджетных ассигнований резервного фонда на 01.10.2020 г.</t>
  </si>
  <si>
    <t xml:space="preserve">Отчет об исполнении доходов бюджета Черемховского районного муниципального образования за 9 месяцев 2020 года  </t>
  </si>
  <si>
    <t>Факт за 9 месяцев 2020 года</t>
  </si>
  <si>
    <t>Субсидии бюджетам муниципальных районов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</si>
  <si>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000 202 25304 00 0000 150</t>
  </si>
  <si>
    <t>Межбюджетные трансферты бюджетам муниципальных районов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</si>
  <si>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000 2 02 45303 00 0000 150</t>
  </si>
  <si>
    <t xml:space="preserve">Отчет об исполнении бюджета Черемховского районного муниципального образования за 9 месяцев  2020 года по источникам внутреннего финансирования дефицита бюджета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</si>
</sst>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164" formatCode="_-* #,##0.00_р_._-;\-* #,##0.00_р_._-;_-* &quot;-&quot;??_р_._-;_-@_-"/>
    <numFmt numFmtId="165" formatCode="0.0"/>
    <numFmt numFmtId="166" formatCode="#,##0.0"/>
    <numFmt numFmtId="167" formatCode="0.0%"/>
    <numFmt numFmtId="168" formatCode="#,##0.0;[Red]\-#,##0.0;0.0"/>
    <numFmt numFmtId="169" formatCode="0000;[Red]\-0000;&quot;&quot;"/>
    <numFmt numFmtId="170" formatCode="000;[Red]\-000;&quot;&quot;"/>
    <numFmt numFmtId="171" formatCode="0000000000;[Red]\-0000000000;&quot;&quot;"/>
    <numFmt numFmtId="172" formatCode="000\.00\.000\.0"/>
    <numFmt numFmtId="173" formatCode="00;[Red]\-00;&quot;&quot;"/>
    <numFmt numFmtId="174" formatCode="000"/>
  </numFmts>
  <fonts count="38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sz val="12"/>
      <color theme="1"/>
      <name val="Times New Roman"/>
      <family val="2"/>
      <charset val="204"/>
    </font>
    <font>
      <sz val="10"/>
      <name val="Arial"/>
      <family val="2"/>
      <charset val="204"/>
    </font>
    <font>
      <sz val="11"/>
      <color indexed="8"/>
      <name val="Times New Roman"/>
      <family val="1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0"/>
      <color rgb="FF000000"/>
      <name val="Arial"/>
      <family val="2"/>
      <charset val="204"/>
    </font>
    <font>
      <sz val="10"/>
      <color theme="1"/>
      <name val="Arial Cyr"/>
      <family val="2"/>
      <charset val="204"/>
    </font>
    <font>
      <b/>
      <sz val="10"/>
      <color indexed="8"/>
      <name val="Arial"/>
      <family val="2"/>
      <charset val="204"/>
    </font>
    <font>
      <b/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color indexed="8"/>
      <name val="Times New Roman"/>
      <family val="1"/>
      <charset val="204"/>
    </font>
    <font>
      <sz val="10"/>
      <name val="Arial"/>
      <family val="2"/>
      <charset val="204"/>
    </font>
    <font>
      <b/>
      <sz val="12"/>
      <name val="Times New Roman"/>
      <family val="1"/>
      <charset val="204"/>
    </font>
    <font>
      <b/>
      <sz val="14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sz val="13"/>
      <name val="Times New Roman"/>
      <family val="1"/>
      <charset val="204"/>
    </font>
    <font>
      <b/>
      <sz val="13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4"/>
      <name val="Times New Roman"/>
      <family val="1"/>
      <charset val="204"/>
    </font>
    <font>
      <sz val="14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name val="Arial"/>
      <family val="2"/>
      <charset val="204"/>
    </font>
    <font>
      <b/>
      <sz val="13"/>
      <name val="Arial"/>
      <family val="2"/>
      <charset val="204"/>
    </font>
    <font>
      <sz val="10"/>
      <name val="Arial"/>
      <charset val="204"/>
    </font>
    <font>
      <b/>
      <sz val="11"/>
      <color indexed="8"/>
      <name val="Times New Roman"/>
      <family val="1"/>
      <charset val="204"/>
    </font>
    <font>
      <b/>
      <sz val="9"/>
      <color indexed="8"/>
      <name val="Times New Roman"/>
      <family val="1"/>
      <charset val="204"/>
    </font>
    <font>
      <b/>
      <sz val="11"/>
      <name val="Times New Roman"/>
      <family val="1"/>
      <charset val="204"/>
    </font>
    <font>
      <u/>
      <sz val="10"/>
      <color theme="10"/>
      <name val="Arial Cyr"/>
      <charset val="204"/>
    </font>
    <font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35">
    <xf numFmtId="0" fontId="0" fillId="0" borderId="0"/>
    <xf numFmtId="0" fontId="2" fillId="0" borderId="0"/>
    <xf numFmtId="0" fontId="6" fillId="0" borderId="0"/>
    <xf numFmtId="0" fontId="1" fillId="0" borderId="0"/>
    <xf numFmtId="0" fontId="5" fillId="0" borderId="0"/>
    <xf numFmtId="0" fontId="6" fillId="0" borderId="0"/>
    <xf numFmtId="0" fontId="8" fillId="0" borderId="0"/>
    <xf numFmtId="0" fontId="6" fillId="0" borderId="0"/>
    <xf numFmtId="9" fontId="5" fillId="0" borderId="0" applyFont="0" applyFill="0" applyBorder="0" applyAlignment="0" applyProtection="0"/>
    <xf numFmtId="0" fontId="9" fillId="0" borderId="0"/>
    <xf numFmtId="0" fontId="6" fillId="0" borderId="0"/>
    <xf numFmtId="0" fontId="10" fillId="0" borderId="0"/>
    <xf numFmtId="0" fontId="11" fillId="0" borderId="0"/>
    <xf numFmtId="0" fontId="8" fillId="0" borderId="0"/>
    <xf numFmtId="0" fontId="1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12" fillId="0" borderId="0"/>
    <xf numFmtId="0" fontId="12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8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164" fontId="9" fillId="0" borderId="0" applyFont="0" applyFill="0" applyBorder="0" applyAlignment="0" applyProtection="0"/>
    <xf numFmtId="0" fontId="1" fillId="0" borderId="0"/>
    <xf numFmtId="0" fontId="1" fillId="0" borderId="0"/>
    <xf numFmtId="0" fontId="5" fillId="0" borderId="0"/>
    <xf numFmtId="0" fontId="6" fillId="0" borderId="0"/>
    <xf numFmtId="0" fontId="8" fillId="0" borderId="0"/>
    <xf numFmtId="0" fontId="1" fillId="0" borderId="0"/>
    <xf numFmtId="0" fontId="8" fillId="0" borderId="0"/>
    <xf numFmtId="0" fontId="9" fillId="0" borderId="0"/>
    <xf numFmtId="0" fontId="17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1" fillId="0" borderId="0"/>
    <xf numFmtId="0" fontId="8" fillId="0" borderId="0"/>
    <xf numFmtId="0" fontId="1" fillId="0" borderId="0"/>
    <xf numFmtId="0" fontId="1" fillId="0" borderId="0"/>
    <xf numFmtId="0" fontId="8" fillId="0" borderId="0"/>
    <xf numFmtId="0" fontId="8" fillId="0" borderId="0"/>
    <xf numFmtId="0" fontId="8" fillId="0" borderId="0"/>
    <xf numFmtId="0" fontId="8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31" fillId="0" borderId="0"/>
    <xf numFmtId="0" fontId="2" fillId="0" borderId="0"/>
    <xf numFmtId="0" fontId="35" fillId="0" borderId="0" applyNumberFormat="0" applyFill="0" applyBorder="0" applyAlignment="0" applyProtection="0">
      <alignment vertical="top"/>
      <protection locked="0"/>
    </xf>
  </cellStyleXfs>
  <cellXfs count="206">
    <xf numFmtId="0" fontId="0" fillId="0" borderId="0" xfId="0"/>
    <xf numFmtId="0" fontId="15" fillId="0" borderId="0" xfId="6" applyFont="1" applyAlignment="1">
      <alignment horizontal="center"/>
    </xf>
    <xf numFmtId="0" fontId="15" fillId="0" borderId="0" xfId="14" applyFont="1" applyFill="1" applyAlignment="1">
      <alignment horizontal="right"/>
    </xf>
    <xf numFmtId="0" fontId="4" fillId="0" borderId="0" xfId="98" applyFont="1"/>
    <xf numFmtId="0" fontId="1" fillId="0" borderId="0" xfId="100"/>
    <xf numFmtId="0" fontId="4" fillId="0" borderId="0" xfId="99" applyFont="1"/>
    <xf numFmtId="167" fontId="4" fillId="0" borderId="1" xfId="98" applyNumberFormat="1" applyFont="1" applyFill="1" applyBorder="1" applyAlignment="1" applyProtection="1">
      <alignment horizontal="right"/>
      <protection hidden="1"/>
    </xf>
    <xf numFmtId="168" fontId="4" fillId="0" borderId="1" xfId="98" applyNumberFormat="1" applyFont="1" applyFill="1" applyBorder="1" applyAlignment="1" applyProtection="1">
      <alignment horizontal="right"/>
      <protection hidden="1"/>
    </xf>
    <xf numFmtId="169" fontId="4" fillId="0" borderId="1" xfId="98" applyNumberFormat="1" applyFont="1" applyFill="1" applyBorder="1" applyAlignment="1" applyProtection="1">
      <alignment horizontal="center"/>
      <protection hidden="1"/>
    </xf>
    <xf numFmtId="170" fontId="4" fillId="0" borderId="1" xfId="98" applyNumberFormat="1" applyFont="1" applyFill="1" applyBorder="1" applyAlignment="1" applyProtection="1">
      <alignment horizontal="center"/>
      <protection hidden="1"/>
    </xf>
    <xf numFmtId="171" fontId="4" fillId="0" borderId="1" xfId="98" applyNumberFormat="1" applyFont="1" applyFill="1" applyBorder="1" applyAlignment="1" applyProtection="1">
      <alignment horizontal="center"/>
      <protection hidden="1"/>
    </xf>
    <xf numFmtId="172" fontId="4" fillId="0" borderId="1" xfId="98" applyNumberFormat="1" applyFont="1" applyFill="1" applyBorder="1" applyAlignment="1" applyProtection="1">
      <alignment wrapText="1"/>
      <protection hidden="1"/>
    </xf>
    <xf numFmtId="0" fontId="18" fillId="0" borderId="0" xfId="98" applyFont="1"/>
    <xf numFmtId="167" fontId="18" fillId="0" borderId="1" xfId="98" applyNumberFormat="1" applyFont="1" applyFill="1" applyBorder="1" applyAlignment="1" applyProtection="1">
      <alignment horizontal="right"/>
      <protection hidden="1"/>
    </xf>
    <xf numFmtId="168" fontId="18" fillId="0" borderId="1" xfId="98" applyNumberFormat="1" applyFont="1" applyFill="1" applyBorder="1" applyAlignment="1" applyProtection="1">
      <alignment horizontal="right"/>
      <protection hidden="1"/>
    </xf>
    <xf numFmtId="169" fontId="18" fillId="0" borderId="1" xfId="98" applyNumberFormat="1" applyFont="1" applyFill="1" applyBorder="1" applyAlignment="1" applyProtection="1">
      <alignment horizontal="center"/>
      <protection hidden="1"/>
    </xf>
    <xf numFmtId="170" fontId="18" fillId="0" borderId="1" xfId="98" applyNumberFormat="1" applyFont="1" applyFill="1" applyBorder="1" applyAlignment="1" applyProtection="1">
      <alignment horizontal="center"/>
      <protection hidden="1"/>
    </xf>
    <xf numFmtId="171" fontId="18" fillId="0" borderId="1" xfId="98" applyNumberFormat="1" applyFont="1" applyFill="1" applyBorder="1" applyAlignment="1" applyProtection="1">
      <alignment horizontal="center"/>
      <protection hidden="1"/>
    </xf>
    <xf numFmtId="172" fontId="18" fillId="0" borderId="1" xfId="98" applyNumberFormat="1" applyFont="1" applyFill="1" applyBorder="1" applyAlignment="1" applyProtection="1">
      <alignment wrapText="1"/>
      <protection hidden="1"/>
    </xf>
    <xf numFmtId="0" fontId="14" fillId="0" borderId="1" xfId="101" applyNumberFormat="1" applyFont="1" applyFill="1" applyBorder="1" applyAlignment="1" applyProtection="1">
      <alignment horizontal="center"/>
      <protection hidden="1"/>
    </xf>
    <xf numFmtId="0" fontId="14" fillId="0" borderId="1" xfId="101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10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03" applyFont="1" applyProtection="1">
      <protection hidden="1"/>
    </xf>
    <xf numFmtId="0" fontId="4" fillId="0" borderId="0" xfId="98" applyFont="1" applyProtection="1">
      <protection hidden="1"/>
    </xf>
    <xf numFmtId="0" fontId="4" fillId="0" borderId="0" xfId="99" applyFont="1" applyAlignment="1"/>
    <xf numFmtId="173" fontId="4" fillId="0" borderId="1" xfId="98" applyNumberFormat="1" applyFont="1" applyFill="1" applyBorder="1" applyAlignment="1" applyProtection="1">
      <alignment horizontal="center"/>
      <protection hidden="1"/>
    </xf>
    <xf numFmtId="174" fontId="4" fillId="0" borderId="1" xfId="98" applyNumberFormat="1" applyFont="1" applyFill="1" applyBorder="1" applyAlignment="1" applyProtection="1">
      <alignment wrapText="1"/>
      <protection hidden="1"/>
    </xf>
    <xf numFmtId="173" fontId="18" fillId="0" borderId="1" xfId="98" applyNumberFormat="1" applyFont="1" applyFill="1" applyBorder="1" applyAlignment="1" applyProtection="1">
      <alignment horizontal="center"/>
      <protection hidden="1"/>
    </xf>
    <xf numFmtId="174" fontId="18" fillId="0" borderId="1" xfId="98" applyNumberFormat="1" applyFont="1" applyFill="1" applyBorder="1" applyAlignment="1" applyProtection="1">
      <alignment wrapText="1"/>
      <protection hidden="1"/>
    </xf>
    <xf numFmtId="0" fontId="20" fillId="0" borderId="1" xfId="101" applyNumberFormat="1" applyFont="1" applyFill="1" applyBorder="1" applyAlignment="1" applyProtection="1">
      <alignment horizontal="center" vertical="center"/>
      <protection hidden="1"/>
    </xf>
    <xf numFmtId="0" fontId="20" fillId="0" borderId="1" xfId="102" applyNumberFormat="1" applyFont="1" applyFill="1" applyBorder="1" applyAlignment="1" applyProtection="1">
      <alignment horizontal="center" vertical="center"/>
      <protection hidden="1"/>
    </xf>
    <xf numFmtId="0" fontId="20" fillId="0" borderId="1" xfId="102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09" applyFont="1" applyProtection="1">
      <protection hidden="1"/>
    </xf>
    <xf numFmtId="174" fontId="4" fillId="0" borderId="1" xfId="98" applyNumberFormat="1" applyFont="1" applyFill="1" applyBorder="1" applyAlignment="1" applyProtection="1">
      <alignment horizontal="center"/>
      <protection hidden="1"/>
    </xf>
    <xf numFmtId="174" fontId="18" fillId="0" borderId="1" xfId="98" applyNumberFormat="1" applyFont="1" applyFill="1" applyBorder="1" applyAlignment="1" applyProtection="1">
      <alignment horizontal="center"/>
      <protection hidden="1"/>
    </xf>
    <xf numFmtId="0" fontId="14" fillId="0" borderId="1" xfId="127" applyNumberFormat="1" applyFont="1" applyFill="1" applyBorder="1" applyAlignment="1" applyProtection="1">
      <alignment horizontal="center"/>
      <protection hidden="1"/>
    </xf>
    <xf numFmtId="0" fontId="14" fillId="0" borderId="1" xfId="127" applyNumberFormat="1" applyFont="1" applyFill="1" applyBorder="1" applyAlignment="1" applyProtection="1">
      <alignment horizontal="center" vertical="center" wrapText="1"/>
      <protection hidden="1"/>
    </xf>
    <xf numFmtId="0" fontId="4" fillId="0" borderId="0" xfId="111" applyFont="1" applyProtection="1">
      <protection hidden="1"/>
    </xf>
    <xf numFmtId="0" fontId="7" fillId="0" borderId="0" xfId="3" applyFont="1"/>
    <xf numFmtId="0" fontId="7" fillId="0" borderId="0" xfId="3" applyFont="1" applyAlignment="1">
      <alignment horizontal="center"/>
    </xf>
    <xf numFmtId="0" fontId="4" fillId="0" borderId="0" xfId="129" applyFont="1"/>
    <xf numFmtId="0" fontId="4" fillId="0" borderId="0" xfId="101" applyFont="1"/>
    <xf numFmtId="0" fontId="24" fillId="0" borderId="0" xfId="6" applyFont="1"/>
    <xf numFmtId="167" fontId="19" fillId="0" borderId="1" xfId="121" applyNumberFormat="1" applyFont="1" applyBorder="1" applyAlignment="1">
      <alignment horizontal="center" vertical="center"/>
    </xf>
    <xf numFmtId="166" fontId="19" fillId="0" borderId="1" xfId="6" applyNumberFormat="1" applyFont="1" applyBorder="1" applyAlignment="1">
      <alignment horizontal="center" vertical="center" wrapText="1"/>
    </xf>
    <xf numFmtId="167" fontId="25" fillId="0" borderId="1" xfId="121" applyNumberFormat="1" applyFont="1" applyBorder="1" applyAlignment="1">
      <alignment horizontal="center" vertical="center"/>
    </xf>
    <xf numFmtId="166" fontId="26" fillId="0" borderId="1" xfId="9" applyNumberFormat="1" applyFont="1" applyBorder="1" applyAlignment="1">
      <alignment horizontal="center" vertical="center"/>
    </xf>
    <xf numFmtId="166" fontId="26" fillId="0" borderId="1" xfId="6" applyNumberFormat="1" applyFont="1" applyFill="1" applyBorder="1" applyAlignment="1">
      <alignment horizontal="center" vertical="center"/>
    </xf>
    <xf numFmtId="0" fontId="25" fillId="0" borderId="1" xfId="3" applyFont="1" applyBorder="1"/>
    <xf numFmtId="0" fontId="26" fillId="0" borderId="1" xfId="6" applyFont="1" applyBorder="1" applyAlignment="1">
      <alignment horizontal="center" vertical="center"/>
    </xf>
    <xf numFmtId="0" fontId="3" fillId="0" borderId="0" xfId="6" applyFont="1"/>
    <xf numFmtId="166" fontId="25" fillId="0" borderId="1" xfId="6" applyNumberFormat="1" applyFont="1" applyBorder="1" applyAlignment="1">
      <alignment horizontal="center" vertical="center"/>
    </xf>
    <xf numFmtId="166" fontId="25" fillId="0" borderId="1" xfId="120" applyNumberFormat="1" applyFont="1" applyBorder="1" applyAlignment="1">
      <alignment horizontal="center" vertical="center" wrapText="1"/>
    </xf>
    <xf numFmtId="0" fontId="27" fillId="0" borderId="1" xfId="130" applyFont="1" applyBorder="1" applyAlignment="1">
      <alignment horizontal="center" vertical="center" wrapText="1"/>
    </xf>
    <xf numFmtId="0" fontId="27" fillId="0" borderId="1" xfId="130" applyFont="1" applyBorder="1" applyAlignment="1">
      <alignment horizontal="center" vertical="center"/>
    </xf>
    <xf numFmtId="0" fontId="18" fillId="0" borderId="1" xfId="120" applyFont="1" applyBorder="1" applyAlignment="1">
      <alignment horizontal="center" vertical="center" wrapText="1"/>
    </xf>
    <xf numFmtId="0" fontId="24" fillId="0" borderId="0" xfId="6" applyFont="1" applyAlignment="1">
      <alignment horizontal="center"/>
    </xf>
    <xf numFmtId="0" fontId="3" fillId="0" borderId="0" xfId="6" applyFont="1" applyAlignment="1">
      <alignment horizontal="center"/>
    </xf>
    <xf numFmtId="0" fontId="3" fillId="0" borderId="0" xfId="101" applyFont="1"/>
    <xf numFmtId="0" fontId="7" fillId="0" borderId="0" xfId="4" applyFont="1" applyAlignment="1">
      <alignment horizontal="left"/>
    </xf>
    <xf numFmtId="0" fontId="4" fillId="0" borderId="0" xfId="101" applyFont="1" applyAlignment="1"/>
    <xf numFmtId="0" fontId="4" fillId="0" borderId="0" xfId="101" applyFont="1" applyAlignment="1">
      <alignment horizontal="right"/>
    </xf>
    <xf numFmtId="167" fontId="19" fillId="0" borderId="1" xfId="8" applyNumberFormat="1" applyFont="1" applyBorder="1" applyAlignment="1">
      <alignment horizontal="center" vertical="center" wrapText="1"/>
    </xf>
    <xf numFmtId="167" fontId="25" fillId="0" borderId="1" xfId="8" applyNumberFormat="1" applyFont="1" applyBorder="1" applyAlignment="1">
      <alignment horizontal="center" vertical="center" wrapText="1"/>
    </xf>
    <xf numFmtId="166" fontId="26" fillId="0" borderId="1" xfId="21" applyNumberFormat="1" applyFont="1" applyFill="1" applyBorder="1" applyAlignment="1">
      <alignment horizontal="center" vertical="center" shrinkToFit="1"/>
    </xf>
    <xf numFmtId="0" fontId="7" fillId="0" borderId="0" xfId="4" applyFont="1" applyAlignment="1">
      <alignment wrapText="1"/>
    </xf>
    <xf numFmtId="0" fontId="1" fillId="0" borderId="0" xfId="115"/>
    <xf numFmtId="166" fontId="4" fillId="2" borderId="0" xfId="115" applyNumberFormat="1" applyFont="1" applyFill="1" applyAlignment="1"/>
    <xf numFmtId="0" fontId="26" fillId="0" borderId="0" xfId="97" applyFont="1" applyFill="1" applyAlignment="1">
      <alignment horizontal="left"/>
    </xf>
    <xf numFmtId="0" fontId="28" fillId="0" borderId="0" xfId="115" applyFont="1"/>
    <xf numFmtId="0" fontId="25" fillId="0" borderId="0" xfId="131" applyFont="1"/>
    <xf numFmtId="0" fontId="29" fillId="0" borderId="0" xfId="131" applyFont="1"/>
    <xf numFmtId="0" fontId="22" fillId="0" borderId="1" xfId="131" applyFont="1" applyBorder="1" applyAlignment="1">
      <alignment horizontal="left" vertical="center" wrapText="1"/>
    </xf>
    <xf numFmtId="0" fontId="23" fillId="0" borderId="1" xfId="131" applyFont="1" applyBorder="1" applyAlignment="1">
      <alignment horizontal="center" vertical="center" wrapText="1"/>
    </xf>
    <xf numFmtId="0" fontId="4" fillId="0" borderId="0" xfId="131" applyFont="1" applyAlignment="1">
      <alignment horizontal="center"/>
    </xf>
    <xf numFmtId="0" fontId="4" fillId="0" borderId="0" xfId="131" applyFont="1"/>
    <xf numFmtId="0" fontId="30" fillId="0" borderId="0" xfId="131" applyFont="1" applyAlignment="1">
      <alignment horizontal="center" vertical="center" wrapText="1"/>
    </xf>
    <xf numFmtId="0" fontId="23" fillId="0" borderId="0" xfId="131" applyFont="1" applyAlignment="1">
      <alignment horizontal="center" vertical="center" wrapText="1"/>
    </xf>
    <xf numFmtId="0" fontId="3" fillId="0" borderId="0" xfId="80" applyFont="1" applyBorder="1"/>
    <xf numFmtId="0" fontId="2" fillId="0" borderId="0" xfId="131"/>
    <xf numFmtId="0" fontId="7" fillId="0" borderId="0" xfId="115" applyFont="1" applyAlignment="1">
      <alignment horizontal="left" readingOrder="2"/>
    </xf>
    <xf numFmtId="0" fontId="18" fillId="0" borderId="2" xfId="120" applyFont="1" applyBorder="1" applyAlignment="1">
      <alignment horizontal="center" vertical="center" wrapText="1"/>
    </xf>
    <xf numFmtId="0" fontId="27" fillId="0" borderId="2" xfId="6" applyFont="1" applyBorder="1" applyAlignment="1">
      <alignment vertical="center"/>
    </xf>
    <xf numFmtId="0" fontId="7" fillId="0" borderId="0" xfId="97" applyFont="1" applyFill="1" applyAlignment="1">
      <alignment horizontal="center"/>
    </xf>
    <xf numFmtId="166" fontId="15" fillId="2" borderId="0" xfId="14" applyNumberFormat="1" applyFont="1" applyFill="1" applyAlignment="1">
      <alignment horizontal="center"/>
    </xf>
    <xf numFmtId="165" fontId="15" fillId="0" borderId="0" xfId="6" applyNumberFormat="1" applyFont="1" applyAlignment="1"/>
    <xf numFmtId="0" fontId="15" fillId="3" borderId="0" xfId="6" applyFont="1" applyFill="1" applyAlignment="1">
      <alignment horizontal="center"/>
    </xf>
    <xf numFmtId="0" fontId="32" fillId="2" borderId="0" xfId="97" applyFont="1" applyFill="1" applyAlignment="1">
      <alignment horizontal="center" vertical="center" wrapText="1"/>
    </xf>
    <xf numFmtId="0" fontId="33" fillId="0" borderId="1" xfId="97" applyFont="1" applyFill="1" applyBorder="1" applyAlignment="1">
      <alignment horizontal="center" vertical="center" wrapText="1"/>
    </xf>
    <xf numFmtId="0" fontId="32" fillId="0" borderId="1" xfId="97" applyFont="1" applyFill="1" applyBorder="1"/>
    <xf numFmtId="0" fontId="32" fillId="0" borderId="1" xfId="97" applyFont="1" applyFill="1" applyBorder="1" applyAlignment="1">
      <alignment horizontal="center" vertical="center"/>
    </xf>
    <xf numFmtId="166" fontId="34" fillId="2" borderId="1" xfId="97" applyNumberFormat="1" applyFont="1" applyFill="1" applyBorder="1" applyAlignment="1">
      <alignment vertical="center"/>
    </xf>
    <xf numFmtId="0" fontId="34" fillId="0" borderId="0" xfId="6" applyFont="1" applyAlignment="1">
      <alignment horizontal="center"/>
    </xf>
    <xf numFmtId="0" fontId="3" fillId="0" borderId="1" xfId="6" applyFont="1" applyBorder="1"/>
    <xf numFmtId="0" fontId="15" fillId="0" borderId="1" xfId="6" applyFont="1" applyBorder="1" applyAlignment="1">
      <alignment horizontal="center"/>
    </xf>
    <xf numFmtId="166" fontId="15" fillId="2" borderId="1" xfId="97" applyNumberFormat="1" applyFont="1" applyFill="1" applyBorder="1" applyAlignment="1">
      <alignment vertical="center"/>
    </xf>
    <xf numFmtId="0" fontId="34" fillId="0" borderId="1" xfId="6" applyFont="1" applyBorder="1" applyAlignment="1">
      <alignment horizontal="left" wrapText="1"/>
    </xf>
    <xf numFmtId="0" fontId="15" fillId="0" borderId="0" xfId="133" applyFont="1" applyAlignment="1">
      <alignment horizontal="center"/>
    </xf>
    <xf numFmtId="0" fontId="15" fillId="0" borderId="1" xfId="134" applyFont="1" applyBorder="1" applyAlignment="1" applyProtection="1">
      <alignment wrapText="1"/>
    </xf>
    <xf numFmtId="0" fontId="15" fillId="0" borderId="1" xfId="6" applyFont="1" applyBorder="1" applyAlignment="1">
      <alignment horizontal="center" vertical="center" wrapText="1"/>
    </xf>
    <xf numFmtId="0" fontId="32" fillId="0" borderId="1" xfId="97" applyFont="1" applyFill="1" applyBorder="1" applyAlignment="1"/>
    <xf numFmtId="0" fontId="7" fillId="0" borderId="1" xfId="134" applyFont="1" applyBorder="1" applyAlignment="1" applyProtection="1">
      <alignment wrapText="1"/>
    </xf>
    <xf numFmtId="0" fontId="15" fillId="0" borderId="1" xfId="97" applyFont="1" applyFill="1" applyBorder="1" applyAlignment="1">
      <alignment horizontal="left" vertical="center" wrapText="1"/>
    </xf>
    <xf numFmtId="0" fontId="7" fillId="0" borderId="1" xfId="97" applyFont="1" applyFill="1" applyBorder="1" applyAlignment="1">
      <alignment horizontal="center" vertical="center"/>
    </xf>
    <xf numFmtId="0" fontId="32" fillId="0" borderId="1" xfId="97" applyFont="1" applyFill="1" applyBorder="1" applyAlignment="1">
      <alignment horizontal="left" vertical="center" wrapText="1"/>
    </xf>
    <xf numFmtId="0" fontId="7" fillId="2" borderId="1" xfId="97" applyFont="1" applyFill="1" applyBorder="1" applyAlignment="1">
      <alignment horizontal="center" vertical="center"/>
    </xf>
    <xf numFmtId="0" fontId="34" fillId="2" borderId="0" xfId="6" applyFont="1" applyFill="1" applyAlignment="1">
      <alignment horizontal="center"/>
    </xf>
    <xf numFmtId="0" fontId="32" fillId="2" borderId="1" xfId="97" applyFont="1" applyFill="1" applyBorder="1" applyAlignment="1">
      <alignment wrapText="1"/>
    </xf>
    <xf numFmtId="0" fontId="32" fillId="2" borderId="1" xfId="97" applyFont="1" applyFill="1" applyBorder="1" applyAlignment="1">
      <alignment horizontal="center" vertical="center"/>
    </xf>
    <xf numFmtId="0" fontId="15" fillId="2" borderId="0" xfId="6" applyFont="1" applyFill="1" applyAlignment="1">
      <alignment horizontal="center"/>
    </xf>
    <xf numFmtId="0" fontId="32" fillId="0" borderId="1" xfId="97" applyFont="1" applyFill="1" applyBorder="1" applyAlignment="1">
      <alignment wrapText="1"/>
    </xf>
    <xf numFmtId="0" fontId="15" fillId="0" borderId="1" xfId="6" applyFont="1" applyBorder="1" applyAlignment="1">
      <alignment wrapText="1"/>
    </xf>
    <xf numFmtId="0" fontId="15" fillId="2" borderId="1" xfId="97" applyFont="1" applyFill="1" applyBorder="1" applyAlignment="1">
      <alignment vertical="top" wrapText="1"/>
    </xf>
    <xf numFmtId="0" fontId="15" fillId="0" borderId="1" xfId="97" applyFont="1" applyFill="1" applyBorder="1" applyAlignment="1">
      <alignment wrapText="1"/>
    </xf>
    <xf numFmtId="166" fontId="34" fillId="0" borderId="1" xfId="6" applyNumberFormat="1" applyFont="1" applyFill="1" applyBorder="1" applyAlignment="1">
      <alignment vertical="center" wrapText="1"/>
    </xf>
    <xf numFmtId="166" fontId="34" fillId="0" borderId="1" xfId="6" applyNumberFormat="1" applyFont="1" applyFill="1" applyBorder="1" applyAlignment="1" applyProtection="1">
      <alignment horizontal="center" vertical="center" wrapText="1"/>
    </xf>
    <xf numFmtId="0" fontId="15" fillId="0" borderId="1" xfId="6" applyFont="1" applyFill="1" applyBorder="1" applyAlignment="1">
      <alignment horizontal="justify" vertical="center" wrapText="1"/>
    </xf>
    <xf numFmtId="0" fontId="15" fillId="0" borderId="1" xfId="6" applyFont="1" applyFill="1" applyBorder="1" applyAlignment="1">
      <alignment horizontal="center" vertical="center" wrapText="1"/>
    </xf>
    <xf numFmtId="0" fontId="34" fillId="0" borderId="1" xfId="6" applyFont="1" applyFill="1" applyBorder="1" applyAlignment="1">
      <alignment horizontal="center" vertical="center" wrapText="1"/>
    </xf>
    <xf numFmtId="0" fontId="34" fillId="0" borderId="1" xfId="6" applyFont="1" applyFill="1" applyBorder="1" applyAlignment="1">
      <alignment horizontal="justify" vertical="center" wrapText="1"/>
    </xf>
    <xf numFmtId="0" fontId="7" fillId="2" borderId="1" xfId="21" applyFont="1" applyFill="1" applyBorder="1" applyAlignment="1">
      <alignment horizontal="left" vertical="center" wrapText="1"/>
    </xf>
    <xf numFmtId="0" fontId="7" fillId="0" borderId="1" xfId="73" applyFont="1" applyFill="1" applyBorder="1" applyAlignment="1">
      <alignment wrapText="1"/>
    </xf>
    <xf numFmtId="0" fontId="32" fillId="0" borderId="1" xfId="97" applyFont="1" applyFill="1" applyBorder="1" applyAlignment="1">
      <alignment vertical="center" wrapText="1"/>
    </xf>
    <xf numFmtId="0" fontId="7" fillId="0" borderId="0" xfId="97" applyFont="1" applyFill="1"/>
    <xf numFmtId="0" fontId="36" fillId="0" borderId="0" xfId="97" applyFont="1" applyFill="1" applyAlignment="1">
      <alignment horizontal="left"/>
    </xf>
    <xf numFmtId="0" fontId="4" fillId="0" borderId="0" xfId="6" applyFont="1" applyAlignment="1">
      <alignment horizontal="center"/>
    </xf>
    <xf numFmtId="0" fontId="33" fillId="0" borderId="1" xfId="97" applyFont="1" applyFill="1" applyBorder="1" applyAlignment="1">
      <alignment horizontal="center" vertical="center"/>
    </xf>
    <xf numFmtId="0" fontId="14" fillId="2" borderId="1" xfId="14" applyNumberFormat="1" applyFont="1" applyFill="1" applyBorder="1" applyAlignment="1">
      <alignment horizontal="center" vertical="center" wrapText="1"/>
    </xf>
    <xf numFmtId="0" fontId="14" fillId="0" borderId="1" xfId="6" applyFont="1" applyBorder="1" applyAlignment="1">
      <alignment horizontal="center" vertical="center" wrapText="1"/>
    </xf>
    <xf numFmtId="0" fontId="37" fillId="0" borderId="1" xfId="0" applyFont="1" applyBorder="1" applyAlignment="1">
      <alignment horizontal="justify" vertical="top" wrapText="1"/>
    </xf>
    <xf numFmtId="166" fontId="15" fillId="0" borderId="1" xfId="6" applyNumberFormat="1" applyFont="1" applyBorder="1" applyAlignment="1">
      <alignment vertical="center" wrapText="1"/>
    </xf>
    <xf numFmtId="166" fontId="15" fillId="2" borderId="1" xfId="6" applyNumberFormat="1" applyFont="1" applyFill="1" applyBorder="1" applyAlignment="1">
      <alignment vertical="center"/>
    </xf>
    <xf numFmtId="166" fontId="34" fillId="2" borderId="1" xfId="6" applyNumberFormat="1" applyFont="1" applyFill="1" applyBorder="1" applyAlignment="1">
      <alignment vertical="center"/>
    </xf>
    <xf numFmtId="166" fontId="34" fillId="2" borderId="1" xfId="97" applyNumberFormat="1" applyFont="1" applyFill="1" applyBorder="1" applyAlignment="1">
      <alignment horizontal="right" vertical="center"/>
    </xf>
    <xf numFmtId="166" fontId="15" fillId="2" borderId="1" xfId="97" applyNumberFormat="1" applyFont="1" applyFill="1" applyBorder="1" applyAlignment="1">
      <alignment horizontal="right" vertical="center"/>
    </xf>
    <xf numFmtId="166" fontId="7" fillId="2" borderId="1" xfId="97" applyNumberFormat="1" applyFont="1" applyFill="1" applyBorder="1" applyAlignment="1">
      <alignment vertical="center"/>
    </xf>
    <xf numFmtId="166" fontId="32" fillId="0" borderId="1" xfId="97" applyNumberFormat="1" applyFont="1" applyFill="1" applyBorder="1" applyAlignment="1">
      <alignment vertical="center"/>
    </xf>
    <xf numFmtId="166" fontId="15" fillId="2" borderId="1" xfId="6" applyNumberFormat="1" applyFont="1" applyFill="1" applyBorder="1" applyAlignment="1">
      <alignment horizontal="right" vertical="center"/>
    </xf>
    <xf numFmtId="166" fontId="34" fillId="2" borderId="1" xfId="6" applyNumberFormat="1" applyFont="1" applyFill="1" applyBorder="1" applyAlignment="1">
      <alignment horizontal="right" vertical="center"/>
    </xf>
    <xf numFmtId="0" fontId="3" fillId="0" borderId="0" xfId="12" applyNumberFormat="1" applyFont="1" applyBorder="1"/>
    <xf numFmtId="0" fontId="3" fillId="0" borderId="0" xfId="12" applyNumberFormat="1" applyFont="1" applyBorder="1" applyAlignment="1">
      <alignment wrapText="1"/>
    </xf>
    <xf numFmtId="0" fontId="3" fillId="0" borderId="0" xfId="12" applyNumberFormat="1" applyFont="1" applyBorder="1" applyAlignment="1"/>
    <xf numFmtId="0" fontId="3" fillId="0" borderId="0" xfId="0" applyFont="1"/>
    <xf numFmtId="0" fontId="24" fillId="0" borderId="0" xfId="12" applyNumberFormat="1" applyFont="1" applyBorder="1"/>
    <xf numFmtId="0" fontId="20" fillId="0" borderId="0" xfId="12" applyNumberFormat="1" applyFont="1" applyBorder="1" applyAlignment="1">
      <alignment horizontal="center" vertical="center" wrapText="1"/>
    </xf>
    <xf numFmtId="0" fontId="3" fillId="0" borderId="0" xfId="12" applyNumberFormat="1" applyFont="1" applyBorder="1" applyAlignment="1">
      <alignment horizontal="center"/>
    </xf>
    <xf numFmtId="0" fontId="20" fillId="0" borderId="1" xfId="12" applyNumberFormat="1" applyFont="1" applyBorder="1" applyAlignment="1">
      <alignment horizontal="center" vertical="center" wrapText="1"/>
    </xf>
    <xf numFmtId="0" fontId="20" fillId="0" borderId="1" xfId="12" applyFont="1" applyBorder="1" applyAlignment="1">
      <alignment horizontal="center" vertical="center" wrapText="1"/>
    </xf>
    <xf numFmtId="0" fontId="20" fillId="0" borderId="1" xfId="12" applyNumberFormat="1" applyFont="1" applyBorder="1" applyAlignment="1" applyProtection="1">
      <alignment horizontal="center" vertical="center" wrapText="1"/>
      <protection hidden="1"/>
    </xf>
    <xf numFmtId="0" fontId="34" fillId="0" borderId="1" xfId="12" applyNumberFormat="1" applyFont="1" applyBorder="1" applyAlignment="1">
      <alignment horizontal="left" vertical="center" wrapText="1"/>
    </xf>
    <xf numFmtId="0" fontId="34" fillId="0" borderId="1" xfId="12" applyNumberFormat="1" applyFont="1" applyBorder="1" applyAlignment="1">
      <alignment horizontal="center" vertical="center"/>
    </xf>
    <xf numFmtId="166" fontId="34" fillId="0" borderId="1" xfId="12" applyNumberFormat="1" applyFont="1" applyBorder="1" applyAlignment="1">
      <alignment horizontal="center" vertical="center"/>
    </xf>
    <xf numFmtId="165" fontId="34" fillId="0" borderId="1" xfId="12" applyNumberFormat="1" applyFont="1" applyBorder="1" applyAlignment="1">
      <alignment horizontal="center" vertical="center" wrapText="1"/>
    </xf>
    <xf numFmtId="0" fontId="15" fillId="0" borderId="1" xfId="12" applyNumberFormat="1" applyFont="1" applyBorder="1" applyAlignment="1">
      <alignment horizontal="left" vertical="center" wrapText="1"/>
    </xf>
    <xf numFmtId="0" fontId="15" fillId="0" borderId="1" xfId="12" applyNumberFormat="1" applyFont="1" applyBorder="1" applyAlignment="1">
      <alignment horizontal="center" vertical="center"/>
    </xf>
    <xf numFmtId="166" fontId="15" fillId="0" borderId="1" xfId="12" applyNumberFormat="1" applyFont="1" applyBorder="1" applyAlignment="1">
      <alignment horizontal="center" vertical="center"/>
    </xf>
    <xf numFmtId="165" fontId="15" fillId="0" borderId="1" xfId="12" applyNumberFormat="1" applyFont="1" applyBorder="1" applyAlignment="1">
      <alignment horizontal="center" vertical="center" wrapText="1"/>
    </xf>
    <xf numFmtId="3" fontId="34" fillId="0" borderId="1" xfId="12" applyNumberFormat="1" applyFont="1" applyBorder="1" applyAlignment="1">
      <alignment horizontal="center" vertical="center"/>
    </xf>
    <xf numFmtId="166" fontId="15" fillId="0" borderId="1" xfId="12" applyNumberFormat="1" applyFont="1" applyBorder="1" applyAlignment="1">
      <alignment horizontal="center" vertical="center" wrapText="1"/>
    </xf>
    <xf numFmtId="166" fontId="34" fillId="0" borderId="1" xfId="12" applyNumberFormat="1" applyFont="1" applyBorder="1" applyAlignment="1">
      <alignment horizontal="center" vertical="center" wrapText="1"/>
    </xf>
    <xf numFmtId="0" fontId="22" fillId="0" borderId="0" xfId="12" applyNumberFormat="1" applyFont="1" applyBorder="1"/>
    <xf numFmtId="0" fontId="22" fillId="0" borderId="0" xfId="0" applyFont="1"/>
    <xf numFmtId="165" fontId="15" fillId="0" borderId="1" xfId="12" applyNumberFormat="1" applyFont="1" applyBorder="1" applyAlignment="1">
      <alignment horizontal="center" vertical="center"/>
    </xf>
    <xf numFmtId="0" fontId="32" fillId="0" borderId="1" xfId="97" applyFont="1" applyFill="1" applyBorder="1" applyAlignment="1">
      <alignment horizontal="center" wrapText="1"/>
    </xf>
    <xf numFmtId="166" fontId="15" fillId="2" borderId="0" xfId="14" applyNumberFormat="1" applyFont="1" applyFill="1" applyAlignment="1">
      <alignment horizontal="right"/>
    </xf>
    <xf numFmtId="166" fontId="4" fillId="2" borderId="0" xfId="14" applyNumberFormat="1" applyFont="1" applyFill="1" applyAlignment="1">
      <alignment horizontal="right"/>
    </xf>
    <xf numFmtId="0" fontId="16" fillId="3" borderId="0" xfId="97" applyFont="1" applyFill="1" applyAlignment="1">
      <alignment horizontal="center" vertical="center" wrapText="1"/>
    </xf>
    <xf numFmtId="0" fontId="33" fillId="0" borderId="1" xfId="97" applyFont="1" applyFill="1" applyBorder="1" applyAlignment="1">
      <alignment horizontal="center" vertical="center"/>
    </xf>
    <xf numFmtId="0" fontId="33" fillId="0" borderId="1" xfId="97" applyFont="1" applyFill="1" applyBorder="1" applyAlignment="1">
      <alignment horizontal="center" vertical="center" wrapText="1"/>
    </xf>
    <xf numFmtId="166" fontId="14" fillId="2" borderId="1" xfId="14" applyNumberFormat="1" applyFont="1" applyFill="1" applyBorder="1" applyAlignment="1">
      <alignment horizontal="center" vertical="center" wrapText="1"/>
    </xf>
    <xf numFmtId="165" fontId="14" fillId="0" borderId="1" xfId="6" applyNumberFormat="1" applyFont="1" applyBorder="1" applyAlignment="1">
      <alignment horizontal="center" vertical="center" wrapText="1"/>
    </xf>
    <xf numFmtId="0" fontId="14" fillId="0" borderId="1" xfId="6" applyFont="1" applyBorder="1" applyAlignment="1">
      <alignment horizontal="center" vertical="center" wrapText="1"/>
    </xf>
    <xf numFmtId="0" fontId="4" fillId="0" borderId="0" xfId="99" applyFont="1" applyAlignment="1">
      <alignment horizontal="right"/>
    </xf>
    <xf numFmtId="0" fontId="14" fillId="0" borderId="1" xfId="85" applyNumberFormat="1" applyFont="1" applyFill="1" applyBorder="1" applyAlignment="1" applyProtection="1">
      <alignment horizontal="center" vertical="center" wrapText="1"/>
      <protection hidden="1"/>
    </xf>
    <xf numFmtId="0" fontId="19" fillId="0" borderId="0" xfId="101" applyFont="1" applyAlignment="1">
      <alignment horizontal="center" wrapText="1"/>
    </xf>
    <xf numFmtId="0" fontId="14" fillId="0" borderId="1" xfId="102" applyNumberFormat="1" applyFont="1" applyFill="1" applyBorder="1" applyAlignment="1" applyProtection="1">
      <alignment horizontal="center" vertical="center" wrapText="1"/>
      <protection hidden="1"/>
    </xf>
    <xf numFmtId="0" fontId="14" fillId="0" borderId="1" xfId="101" applyNumberFormat="1" applyFont="1" applyFill="1" applyBorder="1" applyAlignment="1" applyProtection="1">
      <alignment horizontal="center" vertical="top" wrapText="1"/>
      <protection hidden="1"/>
    </xf>
    <xf numFmtId="0" fontId="14" fillId="0" borderId="1" xfId="6" applyNumberFormat="1" applyFont="1" applyFill="1" applyBorder="1" applyAlignment="1" applyProtection="1">
      <alignment horizontal="center" vertical="center" wrapText="1"/>
      <protection hidden="1"/>
    </xf>
    <xf numFmtId="0" fontId="18" fillId="0" borderId="0" xfId="126" applyFont="1" applyAlignment="1" applyProtection="1">
      <alignment horizontal="center" wrapText="1"/>
      <protection hidden="1"/>
    </xf>
    <xf numFmtId="0" fontId="20" fillId="0" borderId="1" xfId="102" applyNumberFormat="1" applyFont="1" applyFill="1" applyBorder="1" applyAlignment="1" applyProtection="1">
      <alignment horizontal="center" vertical="center" wrapText="1"/>
      <protection hidden="1"/>
    </xf>
    <xf numFmtId="174" fontId="18" fillId="0" borderId="5" xfId="98" applyNumberFormat="1" applyFont="1" applyFill="1" applyBorder="1" applyAlignment="1" applyProtection="1">
      <alignment horizontal="center" wrapText="1"/>
      <protection hidden="1"/>
    </xf>
    <xf numFmtId="174" fontId="18" fillId="0" borderId="4" xfId="98" applyNumberFormat="1" applyFont="1" applyFill="1" applyBorder="1" applyAlignment="1" applyProtection="1">
      <alignment horizontal="center" wrapText="1"/>
      <protection hidden="1"/>
    </xf>
    <xf numFmtId="174" fontId="18" fillId="0" borderId="3" xfId="98" applyNumberFormat="1" applyFont="1" applyFill="1" applyBorder="1" applyAlignment="1" applyProtection="1">
      <alignment horizontal="center" wrapText="1"/>
      <protection hidden="1"/>
    </xf>
    <xf numFmtId="174" fontId="18" fillId="0" borderId="5" xfId="98" applyNumberFormat="1" applyFont="1" applyFill="1" applyBorder="1" applyAlignment="1" applyProtection="1">
      <alignment horizontal="left" wrapText="1"/>
      <protection hidden="1"/>
    </xf>
    <xf numFmtId="174" fontId="18" fillId="0" borderId="4" xfId="98" applyNumberFormat="1" applyFont="1" applyFill="1" applyBorder="1" applyAlignment="1" applyProtection="1">
      <alignment horizontal="left" wrapText="1"/>
      <protection hidden="1"/>
    </xf>
    <xf numFmtId="174" fontId="18" fillId="0" borderId="3" xfId="98" applyNumberFormat="1" applyFont="1" applyFill="1" applyBorder="1" applyAlignment="1" applyProtection="1">
      <alignment horizontal="left" wrapText="1"/>
      <protection hidden="1"/>
    </xf>
    <xf numFmtId="0" fontId="23" fillId="0" borderId="0" xfId="128" applyFont="1" applyAlignment="1" applyProtection="1">
      <alignment horizontal="center" wrapText="1"/>
      <protection hidden="1"/>
    </xf>
    <xf numFmtId="0" fontId="22" fillId="0" borderId="0" xfId="82" applyFont="1" applyAlignment="1">
      <alignment horizontal="center" wrapText="1"/>
    </xf>
    <xf numFmtId="0" fontId="14" fillId="0" borderId="1" xfId="127" applyNumberFormat="1" applyFont="1" applyFill="1" applyBorder="1" applyAlignment="1" applyProtection="1">
      <alignment horizontal="center" vertical="center" wrapText="1"/>
      <protection hidden="1"/>
    </xf>
    <xf numFmtId="0" fontId="21" fillId="0" borderId="1" xfId="81" applyFont="1" applyBorder="1" applyAlignment="1">
      <alignment vertical="center"/>
    </xf>
    <xf numFmtId="0" fontId="14" fillId="0" borderId="1" xfId="127" applyNumberFormat="1" applyFont="1" applyFill="1" applyBorder="1" applyAlignment="1" applyProtection="1">
      <alignment horizontal="center" vertical="center"/>
      <protection hidden="1"/>
    </xf>
    <xf numFmtId="0" fontId="14" fillId="0" borderId="1" xfId="81" applyFont="1" applyBorder="1" applyAlignment="1">
      <alignment horizontal="center" vertical="center"/>
    </xf>
    <xf numFmtId="0" fontId="16" fillId="0" borderId="5" xfId="6" applyFont="1" applyBorder="1" applyAlignment="1">
      <alignment horizontal="left"/>
    </xf>
    <xf numFmtId="0" fontId="16" fillId="0" borderId="3" xfId="6" applyFont="1" applyBorder="1" applyAlignment="1">
      <alignment horizontal="left"/>
    </xf>
    <xf numFmtId="0" fontId="4" fillId="0" borderId="0" xfId="101" applyFont="1" applyAlignment="1">
      <alignment horizontal="right"/>
    </xf>
    <xf numFmtId="0" fontId="7" fillId="0" borderId="0" xfId="4" applyFont="1" applyAlignment="1">
      <alignment horizontal="left" wrapText="1"/>
    </xf>
    <xf numFmtId="0" fontId="7" fillId="0" borderId="0" xfId="4" applyFont="1" applyAlignment="1">
      <alignment horizontal="left"/>
    </xf>
    <xf numFmtId="0" fontId="23" fillId="0" borderId="0" xfId="6" applyFont="1" applyFill="1" applyBorder="1" applyAlignment="1">
      <alignment horizontal="center" vertical="center" wrapText="1"/>
    </xf>
    <xf numFmtId="0" fontId="27" fillId="0" borderId="1" xfId="6" applyFont="1" applyBorder="1" applyAlignment="1">
      <alignment horizontal="center" vertical="center"/>
    </xf>
    <xf numFmtId="0" fontId="18" fillId="0" borderId="1" xfId="120" applyFont="1" applyBorder="1" applyAlignment="1">
      <alignment horizontal="center" vertical="center" wrapText="1"/>
    </xf>
    <xf numFmtId="0" fontId="23" fillId="0" borderId="0" xfId="12" applyNumberFormat="1" applyFont="1" applyBorder="1" applyAlignment="1">
      <alignment horizontal="center" vertical="center" wrapText="1"/>
    </xf>
    <xf numFmtId="0" fontId="22" fillId="0" borderId="0" xfId="12" applyNumberFormat="1" applyFont="1" applyBorder="1" applyAlignment="1">
      <alignment horizontal="right"/>
    </xf>
    <xf numFmtId="165" fontId="22" fillId="0" borderId="1" xfId="131" applyNumberFormat="1" applyFont="1" applyBorder="1" applyAlignment="1">
      <alignment horizontal="center" vertical="center" wrapText="1"/>
    </xf>
    <xf numFmtId="166" fontId="25" fillId="2" borderId="0" xfId="115" applyNumberFormat="1" applyFont="1" applyFill="1" applyAlignment="1">
      <alignment horizontal="right"/>
    </xf>
    <xf numFmtId="0" fontId="19" fillId="0" borderId="0" xfId="131" applyFont="1" applyAlignment="1">
      <alignment horizontal="center" vertical="center" wrapText="1"/>
    </xf>
    <xf numFmtId="0" fontId="23" fillId="0" borderId="1" xfId="131" applyFont="1" applyBorder="1" applyAlignment="1">
      <alignment horizontal="center" vertical="center" wrapText="1"/>
    </xf>
  </cellXfs>
  <cellStyles count="135">
    <cellStyle name="Excel Built-in Обычный 10" xfId="11" xr:uid="{00000000-0005-0000-0000-000000000000}"/>
    <cellStyle name="TableStyleLight1" xfId="12" xr:uid="{00000000-0005-0000-0000-000001000000}"/>
    <cellStyle name="Гиперссылка" xfId="134" builtinId="8"/>
    <cellStyle name="Обычный" xfId="0" builtinId="0"/>
    <cellStyle name="Обычный 10" xfId="6" xr:uid="{00000000-0005-0000-0000-000004000000}"/>
    <cellStyle name="Обычный 11" xfId="13" xr:uid="{00000000-0005-0000-0000-000005000000}"/>
    <cellStyle name="Обычный 12" xfId="14" xr:uid="{00000000-0005-0000-0000-000006000000}"/>
    <cellStyle name="Обычный 12 2" xfId="90" xr:uid="{00000000-0005-0000-0000-000007000000}"/>
    <cellStyle name="Обычный 12 3" xfId="104" xr:uid="{00000000-0005-0000-0000-000008000000}"/>
    <cellStyle name="Обычный 13" xfId="4" xr:uid="{00000000-0005-0000-0000-000009000000}"/>
    <cellStyle name="Обычный 14" xfId="15" xr:uid="{00000000-0005-0000-0000-00000A000000}"/>
    <cellStyle name="Обычный 14 2" xfId="126" xr:uid="{00000000-0005-0000-0000-00000B000000}"/>
    <cellStyle name="Обычный 15" xfId="16" xr:uid="{00000000-0005-0000-0000-00000C000000}"/>
    <cellStyle name="Обычный 16" xfId="92" xr:uid="{00000000-0005-0000-0000-00000D000000}"/>
    <cellStyle name="Обычный 17" xfId="17" xr:uid="{00000000-0005-0000-0000-00000E000000}"/>
    <cellStyle name="Обычный 17 2" xfId="128" xr:uid="{00000000-0005-0000-0000-00000F000000}"/>
    <cellStyle name="Обычный 18" xfId="18" xr:uid="{00000000-0005-0000-0000-000010000000}"/>
    <cellStyle name="Обычный 19" xfId="7" xr:uid="{00000000-0005-0000-0000-000011000000}"/>
    <cellStyle name="Обычный 19 2" xfId="130" xr:uid="{00000000-0005-0000-0000-000012000000}"/>
    <cellStyle name="Обычный 2" xfId="1" xr:uid="{00000000-0005-0000-0000-000013000000}"/>
    <cellStyle name="Обычный 2 10" xfId="5" xr:uid="{00000000-0005-0000-0000-000014000000}"/>
    <cellStyle name="Обычный 2 10 2" xfId="19" xr:uid="{00000000-0005-0000-0000-000015000000}"/>
    <cellStyle name="Обычный 2 10 3" xfId="101" xr:uid="{00000000-0005-0000-0000-000016000000}"/>
    <cellStyle name="Обычный 2 11" xfId="20" xr:uid="{00000000-0005-0000-0000-000017000000}"/>
    <cellStyle name="Обычный 2 11 2" xfId="10" xr:uid="{00000000-0005-0000-0000-000018000000}"/>
    <cellStyle name="Обычный 2 11 2 2" xfId="129" xr:uid="{00000000-0005-0000-0000-000019000000}"/>
    <cellStyle name="Обычный 2 11 3" xfId="21" xr:uid="{00000000-0005-0000-0000-00001A000000}"/>
    <cellStyle name="Обычный 2 11 4" xfId="22" xr:uid="{00000000-0005-0000-0000-00001B000000}"/>
    <cellStyle name="Обычный 2 11 4 2" xfId="23" xr:uid="{00000000-0005-0000-0000-00001C000000}"/>
    <cellStyle name="Обычный 2 11 5" xfId="24" xr:uid="{00000000-0005-0000-0000-00001D000000}"/>
    <cellStyle name="Обычный 2 12" xfId="25" xr:uid="{00000000-0005-0000-0000-00001E000000}"/>
    <cellStyle name="Обычный 2 12 2" xfId="26" xr:uid="{00000000-0005-0000-0000-00001F000000}"/>
    <cellStyle name="Обычный 2 12 3" xfId="27" xr:uid="{00000000-0005-0000-0000-000020000000}"/>
    <cellStyle name="Обычный 2 12 3 2" xfId="28" xr:uid="{00000000-0005-0000-0000-000021000000}"/>
    <cellStyle name="Обычный 2 12 3 2 2" xfId="29" xr:uid="{00000000-0005-0000-0000-000022000000}"/>
    <cellStyle name="Обычный 2 12 3 2 2 2" xfId="30" xr:uid="{00000000-0005-0000-0000-000023000000}"/>
    <cellStyle name="Обычный 2 13" xfId="31" xr:uid="{00000000-0005-0000-0000-000024000000}"/>
    <cellStyle name="Обычный 2 14" xfId="32" xr:uid="{00000000-0005-0000-0000-000025000000}"/>
    <cellStyle name="Обычный 2 14 2" xfId="33" xr:uid="{00000000-0005-0000-0000-000026000000}"/>
    <cellStyle name="Обычный 2 14 2 2" xfId="34" xr:uid="{00000000-0005-0000-0000-000027000000}"/>
    <cellStyle name="Обычный 2 14 3" xfId="35" xr:uid="{00000000-0005-0000-0000-000028000000}"/>
    <cellStyle name="Обычный 2 15" xfId="36" xr:uid="{00000000-0005-0000-0000-000029000000}"/>
    <cellStyle name="Обычный 2 15 2" xfId="37" xr:uid="{00000000-0005-0000-0000-00002A000000}"/>
    <cellStyle name="Обычный 2 16" xfId="38" xr:uid="{00000000-0005-0000-0000-00002B000000}"/>
    <cellStyle name="Обычный 2 17" xfId="39" xr:uid="{00000000-0005-0000-0000-00002C000000}"/>
    <cellStyle name="Обычный 2 17 2" xfId="127" xr:uid="{00000000-0005-0000-0000-00002D000000}"/>
    <cellStyle name="Обычный 2 18" xfId="40" xr:uid="{00000000-0005-0000-0000-00002E000000}"/>
    <cellStyle name="Обычный 2 19" xfId="41" xr:uid="{00000000-0005-0000-0000-00002F000000}"/>
    <cellStyle name="Обычный 2 2" xfId="2" xr:uid="{00000000-0005-0000-0000-000030000000}"/>
    <cellStyle name="Обычный 2 2 2" xfId="42" xr:uid="{00000000-0005-0000-0000-000031000000}"/>
    <cellStyle name="Обычный 2 2 2 2" xfId="43" xr:uid="{00000000-0005-0000-0000-000032000000}"/>
    <cellStyle name="Обычный 2 2 2 3" xfId="44" xr:uid="{00000000-0005-0000-0000-000033000000}"/>
    <cellStyle name="Обычный 2 2 3" xfId="45" xr:uid="{00000000-0005-0000-0000-000034000000}"/>
    <cellStyle name="Обычный 2 2 4" xfId="46" xr:uid="{00000000-0005-0000-0000-000035000000}"/>
    <cellStyle name="Обычный 2 2 5" xfId="47" xr:uid="{00000000-0005-0000-0000-000036000000}"/>
    <cellStyle name="Обычный 2 2 6" xfId="48" xr:uid="{00000000-0005-0000-0000-000037000000}"/>
    <cellStyle name="Обычный 2 2 6 2" xfId="49" xr:uid="{00000000-0005-0000-0000-000038000000}"/>
    <cellStyle name="Обычный 2 2 6 2 2" xfId="133" xr:uid="{00000000-0005-0000-0000-000039000000}"/>
    <cellStyle name="Обычный 2 2 7" xfId="103" xr:uid="{00000000-0005-0000-0000-00003A000000}"/>
    <cellStyle name="Обычный 2 20" xfId="50" xr:uid="{00000000-0005-0000-0000-00003B000000}"/>
    <cellStyle name="Обычный 2 21" xfId="51" xr:uid="{00000000-0005-0000-0000-00003C000000}"/>
    <cellStyle name="Обычный 2 22" xfId="52" xr:uid="{00000000-0005-0000-0000-00003D000000}"/>
    <cellStyle name="Обычный 2 23" xfId="53" xr:uid="{00000000-0005-0000-0000-00003E000000}"/>
    <cellStyle name="Обычный 2 24" xfId="54" xr:uid="{00000000-0005-0000-0000-00003F000000}"/>
    <cellStyle name="Обычный 2 25" xfId="55" xr:uid="{00000000-0005-0000-0000-000040000000}"/>
    <cellStyle name="Обычный 2 26" xfId="56" xr:uid="{00000000-0005-0000-0000-000041000000}"/>
    <cellStyle name="Обычный 2 27" xfId="57" xr:uid="{00000000-0005-0000-0000-000042000000}"/>
    <cellStyle name="Обычный 2 28" xfId="58" xr:uid="{00000000-0005-0000-0000-000043000000}"/>
    <cellStyle name="Обычный 2 29" xfId="59" xr:uid="{00000000-0005-0000-0000-000044000000}"/>
    <cellStyle name="Обычный 2 3" xfId="60" xr:uid="{00000000-0005-0000-0000-000045000000}"/>
    <cellStyle name="Обычный 2 30" xfId="61" xr:uid="{00000000-0005-0000-0000-000046000000}"/>
    <cellStyle name="Обычный 2 31" xfId="93" xr:uid="{00000000-0005-0000-0000-000047000000}"/>
    <cellStyle name="Обычный 2 32" xfId="98" xr:uid="{00000000-0005-0000-0000-000048000000}"/>
    <cellStyle name="Обычный 2 33" xfId="105" xr:uid="{00000000-0005-0000-0000-000049000000}"/>
    <cellStyle name="Обычный 2 34" xfId="106" xr:uid="{00000000-0005-0000-0000-00004A000000}"/>
    <cellStyle name="Обычный 2 35" xfId="99" xr:uid="{00000000-0005-0000-0000-00004B000000}"/>
    <cellStyle name="Обычный 2 36" xfId="107" xr:uid="{00000000-0005-0000-0000-00004C000000}"/>
    <cellStyle name="Обычный 2 37" xfId="108" xr:uid="{00000000-0005-0000-0000-00004D000000}"/>
    <cellStyle name="Обычный 2 38" xfId="109" xr:uid="{00000000-0005-0000-0000-00004E000000}"/>
    <cellStyle name="Обычный 2 39" xfId="110" xr:uid="{00000000-0005-0000-0000-00004F000000}"/>
    <cellStyle name="Обычный 2 4" xfId="62" xr:uid="{00000000-0005-0000-0000-000050000000}"/>
    <cellStyle name="Обычный 2 40" xfId="111" xr:uid="{00000000-0005-0000-0000-000051000000}"/>
    <cellStyle name="Обычный 2 41" xfId="112" xr:uid="{00000000-0005-0000-0000-000052000000}"/>
    <cellStyle name="Обычный 2 42" xfId="132" xr:uid="{00000000-0005-0000-0000-000053000000}"/>
    <cellStyle name="Обычный 2 44" xfId="63" xr:uid="{00000000-0005-0000-0000-000054000000}"/>
    <cellStyle name="Обычный 2 5" xfId="64" xr:uid="{00000000-0005-0000-0000-000055000000}"/>
    <cellStyle name="Обычный 2 6" xfId="65" xr:uid="{00000000-0005-0000-0000-000056000000}"/>
    <cellStyle name="Обычный 2 7" xfId="66" xr:uid="{00000000-0005-0000-0000-000057000000}"/>
    <cellStyle name="Обычный 2 8" xfId="67" xr:uid="{00000000-0005-0000-0000-000058000000}"/>
    <cellStyle name="Обычный 2 9" xfId="68" xr:uid="{00000000-0005-0000-0000-000059000000}"/>
    <cellStyle name="Обычный 20" xfId="113" xr:uid="{00000000-0005-0000-0000-00005A000000}"/>
    <cellStyle name="Обычный 21" xfId="69" xr:uid="{00000000-0005-0000-0000-00005B000000}"/>
    <cellStyle name="Обычный 21 2" xfId="70" xr:uid="{00000000-0005-0000-0000-00005C000000}"/>
    <cellStyle name="Обычный 21 2 2" xfId="131" xr:uid="{00000000-0005-0000-0000-00005D000000}"/>
    <cellStyle name="Обычный 22" xfId="71" xr:uid="{00000000-0005-0000-0000-00005E000000}"/>
    <cellStyle name="Обычный 25" xfId="100" xr:uid="{00000000-0005-0000-0000-00005F000000}"/>
    <cellStyle name="Обычный 3" xfId="96" xr:uid="{00000000-0005-0000-0000-000060000000}"/>
    <cellStyle name="Обычный 3 10" xfId="114" xr:uid="{00000000-0005-0000-0000-000061000000}"/>
    <cellStyle name="Обычный 3 2" xfId="72" xr:uid="{00000000-0005-0000-0000-000062000000}"/>
    <cellStyle name="Обычный 3 2 2" xfId="73" xr:uid="{00000000-0005-0000-0000-000063000000}"/>
    <cellStyle name="Обычный 3 2 2 2" xfId="115" xr:uid="{00000000-0005-0000-0000-000064000000}"/>
    <cellStyle name="Обычный 3 2 3" xfId="95" xr:uid="{00000000-0005-0000-0000-000065000000}"/>
    <cellStyle name="Обычный 3 3" xfId="74" xr:uid="{00000000-0005-0000-0000-000066000000}"/>
    <cellStyle name="Обычный 3 4" xfId="75" xr:uid="{00000000-0005-0000-0000-000067000000}"/>
    <cellStyle name="Обычный 3 5" xfId="76" xr:uid="{00000000-0005-0000-0000-000068000000}"/>
    <cellStyle name="Обычный 3 5 2" xfId="91" xr:uid="{00000000-0005-0000-0000-000069000000}"/>
    <cellStyle name="Обычный 3 5 3" xfId="116" xr:uid="{00000000-0005-0000-0000-00006A000000}"/>
    <cellStyle name="Обычный 3 6" xfId="94" xr:uid="{00000000-0005-0000-0000-00006B000000}"/>
    <cellStyle name="Обычный 3 7" xfId="117" xr:uid="{00000000-0005-0000-0000-00006C000000}"/>
    <cellStyle name="Обычный 3 8" xfId="118" xr:uid="{00000000-0005-0000-0000-00006D000000}"/>
    <cellStyle name="Обычный 3 9" xfId="119" xr:uid="{00000000-0005-0000-0000-00006E000000}"/>
    <cellStyle name="Обычный 4" xfId="77" xr:uid="{00000000-0005-0000-0000-00006F000000}"/>
    <cellStyle name="Обычный 4 2" xfId="78" xr:uid="{00000000-0005-0000-0000-000070000000}"/>
    <cellStyle name="Обычный 4 3" xfId="79" xr:uid="{00000000-0005-0000-0000-000071000000}"/>
    <cellStyle name="Обычный 4 3 2" xfId="3" xr:uid="{00000000-0005-0000-0000-000072000000}"/>
    <cellStyle name="Обычный 4 3_дотация районная ноябрь на 18-20" xfId="9" xr:uid="{00000000-0005-0000-0000-000073000000}"/>
    <cellStyle name="Обычный 4 4" xfId="80" xr:uid="{00000000-0005-0000-0000-000074000000}"/>
    <cellStyle name="Обычный 5" xfId="81" xr:uid="{00000000-0005-0000-0000-000075000000}"/>
    <cellStyle name="Обычный 6" xfId="82" xr:uid="{00000000-0005-0000-0000-000076000000}"/>
    <cellStyle name="Обычный 6 2" xfId="83" xr:uid="{00000000-0005-0000-0000-000077000000}"/>
    <cellStyle name="Обычный 7" xfId="84" xr:uid="{00000000-0005-0000-0000-000078000000}"/>
    <cellStyle name="Обычный 8" xfId="85" xr:uid="{00000000-0005-0000-0000-000079000000}"/>
    <cellStyle name="Обычный 9" xfId="86" xr:uid="{00000000-0005-0000-0000-00007A000000}"/>
    <cellStyle name="Обычный_tmp" xfId="102" xr:uid="{00000000-0005-0000-0000-00007B000000}"/>
    <cellStyle name="Обычный_Лист1" xfId="120" xr:uid="{00000000-0005-0000-0000-00007C000000}"/>
    <cellStyle name="Обычный_Лист1 2" xfId="97" xr:uid="{00000000-0005-0000-0000-00007D000000}"/>
    <cellStyle name="Процентный 2" xfId="8" xr:uid="{00000000-0005-0000-0000-00007E000000}"/>
    <cellStyle name="Процентный 2 2" xfId="121" xr:uid="{00000000-0005-0000-0000-00007F000000}"/>
    <cellStyle name="Процентный 2 3" xfId="122" xr:uid="{00000000-0005-0000-0000-000080000000}"/>
    <cellStyle name="Процентный 2 4" xfId="123" xr:uid="{00000000-0005-0000-0000-000081000000}"/>
    <cellStyle name="Процентный 2 5" xfId="124" xr:uid="{00000000-0005-0000-0000-000082000000}"/>
    <cellStyle name="Процентный 2 6" xfId="125" xr:uid="{00000000-0005-0000-0000-000083000000}"/>
    <cellStyle name="Стиль 1" xfId="87" xr:uid="{00000000-0005-0000-0000-000084000000}"/>
    <cellStyle name="Стиль 1 2" xfId="88" xr:uid="{00000000-0005-0000-0000-000085000000}"/>
    <cellStyle name="Финансовый 2" xfId="89" xr:uid="{00000000-0005-0000-0000-00008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5</xdr:row>
      <xdr:rowOff>0</xdr:rowOff>
    </xdr:from>
    <xdr:to>
      <xdr:col>1</xdr:col>
      <xdr:colOff>400050</xdr:colOff>
      <xdr:row>5</xdr:row>
      <xdr:rowOff>238125</xdr:rowOff>
    </xdr:to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3943350" y="952500"/>
          <a:ext cx="400050" cy="1905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</xdr:sp>
    <xdr:clientData/>
  </xdr:twoCellAnchor>
  <xdr:twoCellAnchor>
    <xdr:from>
      <xdr:col>1</xdr:col>
      <xdr:colOff>495300</xdr:colOff>
      <xdr:row>0</xdr:row>
      <xdr:rowOff>0</xdr:rowOff>
    </xdr:from>
    <xdr:to>
      <xdr:col>5</xdr:col>
      <xdr:colOff>171449</xdr:colOff>
      <xdr:row>7</xdr:row>
      <xdr:rowOff>30479</xdr:rowOff>
    </xdr:to>
    <xdr:sp macro="" textlink="">
      <xdr:nvSpPr>
        <xdr:cNvPr id="3" name="Text Box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4438650" y="0"/>
          <a:ext cx="4600574" cy="117347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1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к Постановлению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9 месяцев 2020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от 26.10.2020 № 541-п</a:t>
          </a:r>
          <a:endParaRPr lang="ru-RU" sz="1200" b="0" i="0" strike="noStrike">
            <a:solidFill>
              <a:srgbClr val="000000"/>
            </a:solidFill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914400</xdr:colOff>
      <xdr:row>0</xdr:row>
      <xdr:rowOff>30480</xdr:rowOff>
    </xdr:from>
    <xdr:to>
      <xdr:col>6</xdr:col>
      <xdr:colOff>733425</xdr:colOff>
      <xdr:row>7</xdr:row>
      <xdr:rowOff>144780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SpPr txBox="1">
          <a:spLocks noChangeArrowheads="1"/>
        </xdr:cNvSpPr>
      </xdr:nvSpPr>
      <xdr:spPr bwMode="auto">
        <a:xfrm>
          <a:off x="1333500" y="30480"/>
          <a:ext cx="3333750" cy="1514475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2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9 месяцев 2020 года" 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marL="0" marR="0" lvl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lang="ru-RU" sz="1000" b="0" i="0">
              <a:effectLst/>
              <a:latin typeface="+mn-lt"/>
              <a:ea typeface="+mn-ea"/>
              <a:cs typeface="+mn-cs"/>
            </a:rPr>
            <a:t>от 26.10.2020 № 541-п</a:t>
          </a:r>
          <a:endParaRPr lang="ru-RU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0</xdr:row>
      <xdr:rowOff>0</xdr:rowOff>
    </xdr:from>
    <xdr:to>
      <xdr:col>5</xdr:col>
      <xdr:colOff>756920</xdr:colOff>
      <xdr:row>6</xdr:row>
      <xdr:rowOff>138430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SpPr txBox="1">
          <a:spLocks noChangeArrowheads="1"/>
        </xdr:cNvSpPr>
      </xdr:nvSpPr>
      <xdr:spPr bwMode="auto">
        <a:xfrm>
          <a:off x="666750" y="0"/>
          <a:ext cx="3338195" cy="133858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3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9 месяцев 2020 года"</a:t>
          </a:r>
        </a:p>
        <a:p>
          <a:pPr algn="l" rtl="1">
            <a:defRPr sz="1000"/>
          </a:pPr>
          <a:r>
            <a:rPr lang="ru-RU" sz="1100" b="0" i="0">
              <a:effectLst/>
              <a:latin typeface="+mn-lt"/>
              <a:ea typeface="+mn-ea"/>
              <a:cs typeface="+mn-cs"/>
            </a:rPr>
            <a:t>от 26.10.2020 № 541-п</a:t>
          </a:r>
          <a:endParaRPr lang="ru-RU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304800</xdr:colOff>
      <xdr:row>0</xdr:row>
      <xdr:rowOff>83820</xdr:rowOff>
    </xdr:from>
    <xdr:to>
      <xdr:col>8</xdr:col>
      <xdr:colOff>762000</xdr:colOff>
      <xdr:row>7</xdr:row>
      <xdr:rowOff>192404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300-000002000000}"/>
            </a:ext>
          </a:extLst>
        </xdr:cNvPr>
        <xdr:cNvSpPr txBox="1">
          <a:spLocks noChangeArrowheads="1"/>
        </xdr:cNvSpPr>
      </xdr:nvSpPr>
      <xdr:spPr bwMode="auto">
        <a:xfrm>
          <a:off x="2971800" y="83820"/>
          <a:ext cx="3028950" cy="1508759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4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9 месяцев 2020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 eaLnBrk="1" fontAlgn="auto" latinLnBrk="0" hangingPunct="1"/>
          <a:r>
            <a:rPr lang="ru-RU" sz="1100" b="0" i="0">
              <a:effectLst/>
              <a:latin typeface="+mn-lt"/>
              <a:ea typeface="+mn-ea"/>
              <a:cs typeface="+mn-cs"/>
            </a:rPr>
            <a:t>от 26.10.2020 № 54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133351</xdr:colOff>
      <xdr:row>0</xdr:row>
      <xdr:rowOff>1</xdr:rowOff>
    </xdr:from>
    <xdr:to>
      <xdr:col>4</xdr:col>
      <xdr:colOff>1066800</xdr:colOff>
      <xdr:row>7</xdr:row>
      <xdr:rowOff>9526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SpPr txBox="1">
          <a:spLocks noChangeArrowheads="1"/>
        </xdr:cNvSpPr>
      </xdr:nvSpPr>
      <xdr:spPr bwMode="auto">
        <a:xfrm>
          <a:off x="1428751" y="1"/>
          <a:ext cx="1809749" cy="14097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5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за 9 месяцев 2020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 eaLnBrk="1" fontAlgn="auto" latinLnBrk="0" hangingPunct="1"/>
          <a:r>
            <a:rPr lang="ru-RU" sz="1100" b="0" i="0">
              <a:effectLst/>
              <a:latin typeface="+mn-lt"/>
              <a:ea typeface="+mn-ea"/>
              <a:cs typeface="+mn-cs"/>
            </a:rPr>
            <a:t>от 26.10.2020 № 541-п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2316480</xdr:colOff>
      <xdr:row>0</xdr:row>
      <xdr:rowOff>0</xdr:rowOff>
    </xdr:from>
    <xdr:to>
      <xdr:col>5</xdr:col>
      <xdr:colOff>0</xdr:colOff>
      <xdr:row>5</xdr:row>
      <xdr:rowOff>114299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>
          <a:spLocks noChangeArrowheads="1"/>
        </xdr:cNvSpPr>
      </xdr:nvSpPr>
      <xdr:spPr bwMode="auto">
        <a:xfrm>
          <a:off x="1297305" y="0"/>
          <a:ext cx="1941195" cy="1114424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6 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9 месяцев 2020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 eaLnBrk="1" fontAlgn="auto" latinLnBrk="0" hangingPunct="1"/>
          <a:r>
            <a:rPr lang="ru-RU" sz="1100" b="0" i="0">
              <a:effectLst/>
              <a:latin typeface="+mn-lt"/>
              <a:ea typeface="+mn-ea"/>
              <a:cs typeface="+mn-cs"/>
            </a:rPr>
            <a:t>от 26.10.2020 № 541-п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1190625</xdr:colOff>
      <xdr:row>0</xdr:row>
      <xdr:rowOff>104776</xdr:rowOff>
    </xdr:from>
    <xdr:to>
      <xdr:col>4</xdr:col>
      <xdr:colOff>828675</xdr:colOff>
      <xdr:row>9</xdr:row>
      <xdr:rowOff>144781</xdr:rowOff>
    </xdr:to>
    <xdr:sp macro="" textlink="">
      <xdr:nvSpPr>
        <xdr:cNvPr id="2" name="CustomShape 1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SpPr/>
      </xdr:nvSpPr>
      <xdr:spPr>
        <a:xfrm>
          <a:off x="5029200" y="104776"/>
          <a:ext cx="3800475" cy="1497330"/>
        </a:xfrm>
        <a:prstGeom prst="rect">
          <a:avLst/>
        </a:prstGeom>
        <a:solidFill>
          <a:srgbClr val="FFFFFF"/>
        </a:solidFill>
      </xdr:spPr>
      <xdr:txBody>
        <a:bodyPr lIns="27360" tIns="27360" rIns="0" bIns="0"/>
        <a:lstStyle/>
        <a:p>
          <a:r>
            <a:rPr lang="ru-RU" sz="1100">
              <a:solidFill>
                <a:srgbClr val="000000"/>
              </a:solidFill>
              <a:latin typeface="Times New Roman"/>
            </a:rPr>
            <a:t>Приложение № 7  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к  постановлению  администрации Черемховского районного муниципального</a:t>
          </a:r>
          <a:r>
            <a:rPr lang="ru-RU" sz="1100" baseline="0">
              <a:solidFill>
                <a:srgbClr val="000000"/>
              </a:solidFill>
              <a:latin typeface="Times New Roman"/>
            </a:rPr>
            <a:t> образования</a:t>
          </a:r>
          <a:endParaRPr/>
        </a:p>
        <a:p>
          <a:r>
            <a:rPr lang="ru-RU" sz="1100">
              <a:solidFill>
                <a:srgbClr val="000000"/>
              </a:solidFill>
              <a:latin typeface="Times New Roman"/>
            </a:rPr>
            <a:t>"Об исполнении бюджета Черемховского районного муниципаьного образования за </a:t>
          </a:r>
          <a:r>
            <a:rPr lang="ru-RU" sz="1200">
              <a:solidFill>
                <a:srgbClr val="000000"/>
              </a:solidFill>
              <a:latin typeface="Times New Roman"/>
            </a:rPr>
            <a:t>9 месяцев </a:t>
          </a:r>
          <a:r>
            <a:rPr lang="ru-RU" sz="1100">
              <a:solidFill>
                <a:srgbClr val="000000"/>
              </a:solidFill>
              <a:latin typeface="Times New Roman"/>
            </a:rPr>
            <a:t>2020 года"</a:t>
          </a:r>
          <a:endParaRPr/>
        </a:p>
        <a:p>
          <a:pPr algn="l" rtl="1" eaLnBrk="1" fontAlgn="auto" latinLnBrk="0" hangingPunct="1"/>
          <a:r>
            <a:rPr lang="ru-RU" sz="1100" b="0" i="0">
              <a:effectLst/>
              <a:latin typeface="+mn-lt"/>
              <a:ea typeface="+mn-ea"/>
              <a:cs typeface="+mn-cs"/>
            </a:rPr>
            <a:t>от 26.10.2020 № 541-п</a:t>
          </a:r>
          <a:endParaRPr lang="ru-RU">
            <a:effectLst/>
          </a:endParaRPr>
        </a:p>
        <a:p>
          <a:r>
            <a:rPr lang="ru-RU" sz="1100">
              <a:solidFill>
                <a:srgbClr val="000000"/>
              </a:solidFill>
              <a:latin typeface="Times New Roman"/>
            </a:rPr>
            <a:t> </a:t>
          </a:r>
          <a:endParaRPr/>
        </a:p>
        <a:p>
          <a:endParaRPr/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4276725</xdr:colOff>
      <xdr:row>0</xdr:row>
      <xdr:rowOff>0</xdr:rowOff>
    </xdr:from>
    <xdr:to>
      <xdr:col>2</xdr:col>
      <xdr:colOff>581026</xdr:colOff>
      <xdr:row>5</xdr:row>
      <xdr:rowOff>142875</xdr:rowOff>
    </xdr:to>
    <xdr:sp macro="" textlink="">
      <xdr:nvSpPr>
        <xdr:cNvPr id="2" name="Text Box 1">
          <a:extLst>
            <a:ext uri="{FF2B5EF4-FFF2-40B4-BE49-F238E27FC236}">
              <a16:creationId xmlns:a16="http://schemas.microsoft.com/office/drawing/2014/main" id="{00000000-0008-0000-0700-000002000000}"/>
            </a:ext>
          </a:extLst>
        </xdr:cNvPr>
        <xdr:cNvSpPr txBox="1">
          <a:spLocks noChangeArrowheads="1"/>
        </xdr:cNvSpPr>
      </xdr:nvSpPr>
      <xdr:spPr bwMode="auto">
        <a:xfrm>
          <a:off x="609600" y="0"/>
          <a:ext cx="1190626" cy="1143000"/>
        </a:xfrm>
        <a:prstGeom prst="rect">
          <a:avLst/>
        </a:prstGeom>
        <a:solidFill>
          <a:srgbClr val="FFFFFF">
            <a:alpha val="0"/>
          </a:srgbClr>
        </a:solidFill>
        <a:ln w="9525">
          <a:noFill/>
          <a:miter lim="800000"/>
          <a:headEnd/>
          <a:tailEnd/>
        </a:ln>
      </xdr:spPr>
      <xdr:txBody>
        <a:bodyPr vertOverflow="clip" wrap="square" lIns="27432" tIns="27432" rIns="0" bIns="0" anchor="t" upright="1"/>
        <a:lstStyle/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Приложение № 8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 к постановлению администрации Черемховского районного муниципального образования</a:t>
          </a:r>
          <a:endParaRPr lang="ru-RU" sz="1200">
            <a:latin typeface="Times New Roman" pitchFamily="18" charset="0"/>
            <a:cs typeface="Times New Roman" pitchFamily="18" charset="0"/>
          </a:endParaRPr>
        </a:p>
        <a:p>
          <a:pPr algn="l" rtl="1">
            <a:defRPr sz="1000"/>
          </a:pPr>
          <a:r>
            <a:rPr lang="ru-RU" sz="1200" b="0" i="0" u="none" strike="noStrike">
              <a:latin typeface="Times New Roman" pitchFamily="18" charset="0"/>
              <a:ea typeface="+mn-ea"/>
              <a:cs typeface="Times New Roman" pitchFamily="18" charset="0"/>
            </a:rPr>
            <a:t>"Об исполнении бюджета Черемховского районного муниципального образования  за 9 месяцев 2020 года" </a:t>
          </a:r>
          <a:r>
            <a:rPr lang="ru-RU" sz="1200">
              <a:latin typeface="Times New Roman" pitchFamily="18" charset="0"/>
              <a:cs typeface="Times New Roman" pitchFamily="18" charset="0"/>
            </a:rPr>
            <a:t> </a:t>
          </a:r>
        </a:p>
        <a:p>
          <a:pPr algn="l" rtl="1" eaLnBrk="1" fontAlgn="auto" latinLnBrk="0" hangingPunct="1"/>
          <a:r>
            <a:rPr lang="ru-RU" sz="1100" b="0" i="0">
              <a:effectLst/>
              <a:latin typeface="+mn-lt"/>
              <a:ea typeface="+mn-ea"/>
              <a:cs typeface="+mn-cs"/>
            </a:rPr>
            <a:t>от 26.10.2020 № 541-п</a:t>
          </a:r>
          <a:endParaRPr lang="ru-RU" sz="1200">
            <a:effectLst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  <a:p>
          <a:pPr algn="l" rtl="1">
            <a:defRPr sz="1000"/>
          </a:pPr>
          <a:endParaRPr lang="ru-RU" sz="1000" b="0" i="0" strike="noStrike">
            <a:solidFill>
              <a:srgbClr val="000000"/>
            </a:solidFill>
            <a:latin typeface="Times New Roman"/>
            <a:cs typeface="Times New Roman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onsultant.ru/document/cons_doc_LAW_355717/" TargetMode="External"/><Relationship Id="rId2" Type="http://schemas.openxmlformats.org/officeDocument/2006/relationships/hyperlink" Target="http://www.consultant.ru/cons/cgi/online.cgi?req=doc&amp;base=LAW&amp;n=208015&amp;rnd=235642.514532630&amp;dst=103572&amp;fld=134" TargetMode="External"/><Relationship Id="rId1" Type="http://schemas.openxmlformats.org/officeDocument/2006/relationships/hyperlink" Target="http://www.consultant.ru/cons/cgi/online.cgi?req=doc&amp;base=LAW&amp;n=198941&amp;rnd=235642.187433877&amp;dst=100606&amp;fld=134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6:J79"/>
  <sheetViews>
    <sheetView workbookViewId="0">
      <selection activeCell="B11" sqref="B11:B12"/>
    </sheetView>
  </sheetViews>
  <sheetFormatPr defaultColWidth="9.140625" defaultRowHeight="15" x14ac:dyDescent="0.25"/>
  <cols>
    <col min="1" max="1" width="59.140625" style="1" customWidth="1"/>
    <col min="2" max="2" width="29" style="84" customWidth="1"/>
    <col min="3" max="3" width="16.85546875" style="1" customWidth="1"/>
    <col min="4" max="4" width="16.28515625" style="85" customWidth="1"/>
    <col min="5" max="5" width="11.7109375" style="1" customWidth="1"/>
    <col min="6" max="6" width="9.140625" style="1"/>
    <col min="7" max="7" width="17.5703125" style="1" bestFit="1" customWidth="1"/>
    <col min="8" max="16384" width="9.140625" style="1"/>
  </cols>
  <sheetData>
    <row r="6" spans="1:5" x14ac:dyDescent="0.25">
      <c r="A6" s="83"/>
    </row>
    <row r="7" spans="1:5" hidden="1" x14ac:dyDescent="0.25">
      <c r="A7" s="83"/>
    </row>
    <row r="8" spans="1:5" s="86" customFormat="1" x14ac:dyDescent="0.25">
      <c r="A8" s="166" t="s">
        <v>762</v>
      </c>
      <c r="B8" s="166"/>
      <c r="C8" s="166"/>
      <c r="D8" s="166"/>
      <c r="E8" s="166"/>
    </row>
    <row r="9" spans="1:5" s="86" customFormat="1" ht="29.25" customHeight="1" x14ac:dyDescent="0.25">
      <c r="A9" s="166"/>
      <c r="B9" s="166"/>
      <c r="C9" s="166"/>
      <c r="D9" s="166"/>
      <c r="E9" s="166"/>
    </row>
    <row r="10" spans="1:5" x14ac:dyDescent="0.25">
      <c r="A10" s="87"/>
      <c r="E10" s="2" t="s">
        <v>4</v>
      </c>
    </row>
    <row r="11" spans="1:5" x14ac:dyDescent="0.25">
      <c r="A11" s="167" t="s">
        <v>1</v>
      </c>
      <c r="B11" s="168" t="s">
        <v>581</v>
      </c>
      <c r="C11" s="169" t="s">
        <v>582</v>
      </c>
      <c r="D11" s="170" t="s">
        <v>763</v>
      </c>
      <c r="E11" s="171" t="s">
        <v>0</v>
      </c>
    </row>
    <row r="12" spans="1:5" ht="23.25" customHeight="1" x14ac:dyDescent="0.25">
      <c r="A12" s="167"/>
      <c r="B12" s="168"/>
      <c r="C12" s="169"/>
      <c r="D12" s="170"/>
      <c r="E12" s="171"/>
    </row>
    <row r="13" spans="1:5" x14ac:dyDescent="0.25">
      <c r="A13" s="126">
        <v>1</v>
      </c>
      <c r="B13" s="88">
        <v>2</v>
      </c>
      <c r="C13" s="127">
        <v>3</v>
      </c>
      <c r="D13" s="127">
        <v>4</v>
      </c>
      <c r="E13" s="128">
        <v>5</v>
      </c>
    </row>
    <row r="14" spans="1:5" s="92" customFormat="1" ht="18" customHeight="1" x14ac:dyDescent="0.2">
      <c r="A14" s="89" t="s">
        <v>583</v>
      </c>
      <c r="B14" s="90" t="s">
        <v>584</v>
      </c>
      <c r="C14" s="91">
        <f>C15+C19+C24+C28+C30+C32+C35+C38+C42+C17+C26</f>
        <v>142401.18948999999</v>
      </c>
      <c r="D14" s="91">
        <f>D15+D19+D24+D28+D30+D32+D35+D38+D42+D17+D26</f>
        <v>99481.58875999997</v>
      </c>
      <c r="E14" s="91">
        <f>D14/C14*100</f>
        <v>69.860082711588575</v>
      </c>
    </row>
    <row r="15" spans="1:5" ht="18.75" customHeight="1" x14ac:dyDescent="0.25">
      <c r="A15" s="89" t="s">
        <v>585</v>
      </c>
      <c r="B15" s="90" t="s">
        <v>586</v>
      </c>
      <c r="C15" s="91">
        <f>C16</f>
        <v>99950</v>
      </c>
      <c r="D15" s="91">
        <f t="shared" ref="D15" si="0">D16</f>
        <v>65669.579230000003</v>
      </c>
      <c r="E15" s="91">
        <f t="shared" ref="E15:E75" si="1">D15/C15*100</f>
        <v>65.702430445222618</v>
      </c>
    </row>
    <row r="16" spans="1:5" ht="17.25" customHeight="1" x14ac:dyDescent="0.25">
      <c r="A16" s="93" t="s">
        <v>587</v>
      </c>
      <c r="B16" s="94" t="s">
        <v>588</v>
      </c>
      <c r="C16" s="95">
        <v>99950</v>
      </c>
      <c r="D16" s="95">
        <v>65669.579230000003</v>
      </c>
      <c r="E16" s="95">
        <f t="shared" si="1"/>
        <v>65.702430445222618</v>
      </c>
    </row>
    <row r="17" spans="1:10" s="97" customFormat="1" ht="43.5" customHeight="1" x14ac:dyDescent="0.25">
      <c r="A17" s="96" t="s">
        <v>589</v>
      </c>
      <c r="B17" s="90" t="s">
        <v>590</v>
      </c>
      <c r="C17" s="91">
        <f>C18</f>
        <v>224.58637999999999</v>
      </c>
      <c r="D17" s="91">
        <f>D18</f>
        <v>148.18937</v>
      </c>
      <c r="E17" s="91">
        <f t="shared" si="1"/>
        <v>65.983239945360893</v>
      </c>
    </row>
    <row r="18" spans="1:10" ht="33" customHeight="1" x14ac:dyDescent="0.25">
      <c r="A18" s="98" t="s">
        <v>591</v>
      </c>
      <c r="B18" s="99" t="s">
        <v>592</v>
      </c>
      <c r="C18" s="130">
        <v>224.58637999999999</v>
      </c>
      <c r="D18" s="130">
        <v>148.18937</v>
      </c>
      <c r="E18" s="95">
        <f t="shared" si="1"/>
        <v>65.983239945360893</v>
      </c>
    </row>
    <row r="19" spans="1:10" ht="18.75" customHeight="1" x14ac:dyDescent="0.25">
      <c r="A19" s="100" t="s">
        <v>593</v>
      </c>
      <c r="B19" s="90" t="s">
        <v>594</v>
      </c>
      <c r="C19" s="91">
        <f>C20+C21+C22+C23</f>
        <v>8011.3</v>
      </c>
      <c r="D19" s="91">
        <f t="shared" ref="D19" si="2">D20+D21+D22+D23</f>
        <v>5700.4525300000005</v>
      </c>
      <c r="E19" s="91">
        <f t="shared" si="1"/>
        <v>71.155149975659384</v>
      </c>
    </row>
    <row r="20" spans="1:10" ht="29.25" customHeight="1" x14ac:dyDescent="0.25">
      <c r="A20" s="101" t="s">
        <v>595</v>
      </c>
      <c r="B20" s="94" t="s">
        <v>596</v>
      </c>
      <c r="C20" s="95">
        <v>3938.5</v>
      </c>
      <c r="D20" s="95">
        <v>2976.7196600000002</v>
      </c>
      <c r="E20" s="95">
        <f t="shared" si="1"/>
        <v>75.580034530912783</v>
      </c>
    </row>
    <row r="21" spans="1:10" ht="30.75" customHeight="1" x14ac:dyDescent="0.25">
      <c r="A21" s="102" t="s">
        <v>597</v>
      </c>
      <c r="B21" s="103" t="s">
        <v>598</v>
      </c>
      <c r="C21" s="131">
        <v>3323.3</v>
      </c>
      <c r="D21" s="131">
        <v>2093.7701400000001</v>
      </c>
      <c r="E21" s="95">
        <f t="shared" si="1"/>
        <v>63.002742454788915</v>
      </c>
    </row>
    <row r="22" spans="1:10" ht="21" customHeight="1" x14ac:dyDescent="0.25">
      <c r="A22" s="102" t="s">
        <v>599</v>
      </c>
      <c r="B22" s="103" t="s">
        <v>600</v>
      </c>
      <c r="C22" s="131">
        <v>718.73299999999995</v>
      </c>
      <c r="D22" s="131">
        <v>599.19573000000003</v>
      </c>
      <c r="E22" s="95">
        <f t="shared" si="1"/>
        <v>83.368334277123779</v>
      </c>
    </row>
    <row r="23" spans="1:10" ht="33" customHeight="1" x14ac:dyDescent="0.25">
      <c r="A23" s="102" t="s">
        <v>601</v>
      </c>
      <c r="B23" s="103" t="s">
        <v>602</v>
      </c>
      <c r="C23" s="131">
        <v>30.766999999999999</v>
      </c>
      <c r="D23" s="131">
        <v>30.766999999999999</v>
      </c>
      <c r="E23" s="95">
        <f t="shared" si="1"/>
        <v>100</v>
      </c>
    </row>
    <row r="24" spans="1:10" s="92" customFormat="1" ht="19.5" customHeight="1" x14ac:dyDescent="0.2">
      <c r="A24" s="104" t="s">
        <v>603</v>
      </c>
      <c r="B24" s="90" t="s">
        <v>604</v>
      </c>
      <c r="C24" s="91">
        <f>C25</f>
        <v>75.7</v>
      </c>
      <c r="D24" s="91">
        <f t="shared" ref="D24" si="3">D25</f>
        <v>34.31</v>
      </c>
      <c r="E24" s="91">
        <f t="shared" si="1"/>
        <v>45.323645970937918</v>
      </c>
    </row>
    <row r="25" spans="1:10" s="106" customFormat="1" ht="31.5" customHeight="1" x14ac:dyDescent="0.2">
      <c r="A25" s="102" t="s">
        <v>605</v>
      </c>
      <c r="B25" s="105" t="s">
        <v>606</v>
      </c>
      <c r="C25" s="131">
        <v>75.7</v>
      </c>
      <c r="D25" s="131">
        <v>34.31</v>
      </c>
      <c r="E25" s="95">
        <f t="shared" si="1"/>
        <v>45.323645970937918</v>
      </c>
    </row>
    <row r="26" spans="1:10" s="109" customFormat="1" ht="44.25" customHeight="1" x14ac:dyDescent="0.25">
      <c r="A26" s="107" t="s">
        <v>607</v>
      </c>
      <c r="B26" s="108" t="s">
        <v>608</v>
      </c>
      <c r="C26" s="132">
        <f>C27</f>
        <v>1</v>
      </c>
      <c r="D26" s="132">
        <f t="shared" ref="D26" si="4">D27</f>
        <v>0.05</v>
      </c>
      <c r="E26" s="91">
        <f t="shared" si="1"/>
        <v>5</v>
      </c>
    </row>
    <row r="27" spans="1:10" s="109" customFormat="1" ht="30.75" customHeight="1" x14ac:dyDescent="0.25">
      <c r="A27" s="102" t="s">
        <v>609</v>
      </c>
      <c r="B27" s="105" t="s">
        <v>610</v>
      </c>
      <c r="C27" s="131">
        <v>1</v>
      </c>
      <c r="D27" s="131">
        <v>0.05</v>
      </c>
      <c r="E27" s="95">
        <f t="shared" si="1"/>
        <v>5</v>
      </c>
    </row>
    <row r="28" spans="1:10" ht="45" customHeight="1" x14ac:dyDescent="0.25">
      <c r="A28" s="110" t="s">
        <v>611</v>
      </c>
      <c r="B28" s="90" t="s">
        <v>612</v>
      </c>
      <c r="C28" s="91">
        <f>C29</f>
        <v>18183.69484</v>
      </c>
      <c r="D28" s="91">
        <f>D29</f>
        <v>15888.97905</v>
      </c>
      <c r="E28" s="91">
        <f t="shared" si="1"/>
        <v>87.380365705697244</v>
      </c>
    </row>
    <row r="29" spans="1:10" ht="89.25" customHeight="1" x14ac:dyDescent="0.25">
      <c r="A29" s="111" t="s">
        <v>613</v>
      </c>
      <c r="B29" s="103" t="s">
        <v>614</v>
      </c>
      <c r="C29" s="95">
        <v>18183.69484</v>
      </c>
      <c r="D29" s="95">
        <v>15888.97905</v>
      </c>
      <c r="E29" s="95">
        <f t="shared" si="1"/>
        <v>87.380365705697244</v>
      </c>
    </row>
    <row r="30" spans="1:10" s="109" customFormat="1" ht="32.25" customHeight="1" x14ac:dyDescent="0.25">
      <c r="A30" s="107" t="s">
        <v>615</v>
      </c>
      <c r="B30" s="108" t="s">
        <v>616</v>
      </c>
      <c r="C30" s="91">
        <f>C31</f>
        <v>1010.89</v>
      </c>
      <c r="D30" s="91">
        <f t="shared" ref="D30" si="5">D31</f>
        <v>781.11476000000005</v>
      </c>
      <c r="E30" s="91">
        <f t="shared" si="1"/>
        <v>77.270005638595691</v>
      </c>
      <c r="F30" s="92"/>
      <c r="G30" s="92"/>
      <c r="H30" s="92"/>
      <c r="I30" s="92"/>
      <c r="J30" s="92"/>
    </row>
    <row r="31" spans="1:10" s="109" customFormat="1" ht="18.75" customHeight="1" x14ac:dyDescent="0.25">
      <c r="A31" s="112" t="s">
        <v>617</v>
      </c>
      <c r="B31" s="105" t="s">
        <v>618</v>
      </c>
      <c r="C31" s="95">
        <v>1010.89</v>
      </c>
      <c r="D31" s="95">
        <v>781.11476000000005</v>
      </c>
      <c r="E31" s="95">
        <f t="shared" si="1"/>
        <v>77.270005638595691</v>
      </c>
      <c r="F31" s="92"/>
      <c r="G31" s="92"/>
      <c r="H31" s="92"/>
      <c r="I31" s="92"/>
      <c r="J31" s="92"/>
    </row>
    <row r="32" spans="1:10" s="109" customFormat="1" ht="33" customHeight="1" x14ac:dyDescent="0.25">
      <c r="A32" s="110" t="s">
        <v>619</v>
      </c>
      <c r="B32" s="90" t="s">
        <v>620</v>
      </c>
      <c r="C32" s="91">
        <f>C33+C34</f>
        <v>11973.0746</v>
      </c>
      <c r="D32" s="91">
        <f t="shared" ref="D32" si="6">D33+D34</f>
        <v>7284.5520899999992</v>
      </c>
      <c r="E32" s="91">
        <f t="shared" si="1"/>
        <v>60.841115029885465</v>
      </c>
      <c r="F32" s="92"/>
      <c r="G32" s="92"/>
      <c r="H32" s="92"/>
      <c r="I32" s="92"/>
      <c r="J32" s="92"/>
    </row>
    <row r="33" spans="1:10" s="106" customFormat="1" ht="15.75" customHeight="1" x14ac:dyDescent="0.25">
      <c r="A33" s="111" t="s">
        <v>621</v>
      </c>
      <c r="B33" s="105" t="s">
        <v>622</v>
      </c>
      <c r="C33" s="95">
        <v>9282.0679999999993</v>
      </c>
      <c r="D33" s="95">
        <v>4749.6241499999996</v>
      </c>
      <c r="E33" s="95">
        <f t="shared" si="1"/>
        <v>51.16989177411758</v>
      </c>
      <c r="F33" s="92"/>
      <c r="G33" s="92"/>
      <c r="H33" s="92"/>
      <c r="I33" s="92"/>
      <c r="J33" s="92"/>
    </row>
    <row r="34" spans="1:10" s="106" customFormat="1" ht="18" customHeight="1" x14ac:dyDescent="0.25">
      <c r="A34" s="111" t="s">
        <v>623</v>
      </c>
      <c r="B34" s="105" t="s">
        <v>624</v>
      </c>
      <c r="C34" s="95">
        <v>2691.0066000000002</v>
      </c>
      <c r="D34" s="95">
        <v>2534.92794</v>
      </c>
      <c r="E34" s="95">
        <f t="shared" si="1"/>
        <v>94.199989699021913</v>
      </c>
      <c r="F34" s="92"/>
      <c r="G34" s="92"/>
      <c r="H34" s="92"/>
      <c r="I34" s="92"/>
      <c r="J34" s="92"/>
    </row>
    <row r="35" spans="1:10" s="109" customFormat="1" ht="33" customHeight="1" x14ac:dyDescent="0.25">
      <c r="A35" s="110" t="s">
        <v>625</v>
      </c>
      <c r="B35" s="90" t="s">
        <v>626</v>
      </c>
      <c r="C35" s="91">
        <f>C37+C36</f>
        <v>1828.9586300000001</v>
      </c>
      <c r="D35" s="91">
        <f t="shared" ref="D35" si="7">D37+D36</f>
        <v>2154.26748</v>
      </c>
      <c r="E35" s="91">
        <f t="shared" si="1"/>
        <v>117.78656141609937</v>
      </c>
      <c r="F35" s="92"/>
      <c r="G35" s="92"/>
      <c r="H35" s="92"/>
      <c r="I35" s="92"/>
      <c r="J35" s="92"/>
    </row>
    <row r="36" spans="1:10" s="109" customFormat="1" ht="78" customHeight="1" x14ac:dyDescent="0.25">
      <c r="A36" s="113" t="s">
        <v>627</v>
      </c>
      <c r="B36" s="103" t="s">
        <v>628</v>
      </c>
      <c r="C36" s="95">
        <v>923.72</v>
      </c>
      <c r="D36" s="95">
        <v>923.72</v>
      </c>
      <c r="E36" s="95">
        <f t="shared" si="1"/>
        <v>100</v>
      </c>
      <c r="F36" s="92"/>
      <c r="G36" s="92"/>
      <c r="H36" s="92"/>
      <c r="I36" s="92"/>
      <c r="J36" s="92"/>
    </row>
    <row r="37" spans="1:10" s="109" customFormat="1" ht="32.25" customHeight="1" x14ac:dyDescent="0.25">
      <c r="A37" s="113" t="s">
        <v>629</v>
      </c>
      <c r="B37" s="103" t="s">
        <v>630</v>
      </c>
      <c r="C37" s="95">
        <v>905.23862999999994</v>
      </c>
      <c r="D37" s="95">
        <v>1230.54748</v>
      </c>
      <c r="E37" s="95">
        <f t="shared" si="1"/>
        <v>135.93625362629521</v>
      </c>
      <c r="F37" s="92"/>
      <c r="G37" s="92"/>
      <c r="H37" s="92"/>
      <c r="I37" s="92"/>
      <c r="J37" s="92"/>
    </row>
    <row r="38" spans="1:10" s="109" customFormat="1" ht="22.5" customHeight="1" x14ac:dyDescent="0.25">
      <c r="A38" s="110" t="s">
        <v>631</v>
      </c>
      <c r="B38" s="90" t="s">
        <v>632</v>
      </c>
      <c r="C38" s="91">
        <f>SUM(C39:C41)</f>
        <v>1141.98504</v>
      </c>
      <c r="D38" s="91">
        <f>SUM(D39:D41)</f>
        <v>1820.6305300000001</v>
      </c>
      <c r="E38" s="91">
        <f t="shared" si="1"/>
        <v>159.42682839347879</v>
      </c>
      <c r="F38" s="92"/>
      <c r="G38" s="92"/>
      <c r="H38" s="92"/>
      <c r="I38" s="92"/>
      <c r="J38" s="92"/>
    </row>
    <row r="39" spans="1:10" s="109" customFormat="1" ht="30.75" customHeight="1" x14ac:dyDescent="0.25">
      <c r="A39" s="113" t="s">
        <v>699</v>
      </c>
      <c r="B39" s="103" t="s">
        <v>698</v>
      </c>
      <c r="C39" s="95">
        <v>6.9</v>
      </c>
      <c r="D39" s="95">
        <v>5.65</v>
      </c>
      <c r="E39" s="95">
        <f t="shared" si="1"/>
        <v>81.884057971014485</v>
      </c>
      <c r="F39" s="92"/>
      <c r="G39" s="92"/>
      <c r="H39" s="92"/>
      <c r="I39" s="92"/>
      <c r="J39" s="92"/>
    </row>
    <row r="40" spans="1:10" s="92" customFormat="1" ht="117" customHeight="1" x14ac:dyDescent="0.25">
      <c r="A40" s="113" t="s">
        <v>633</v>
      </c>
      <c r="B40" s="103" t="s">
        <v>634</v>
      </c>
      <c r="C40" s="95">
        <v>68.040000000000006</v>
      </c>
      <c r="D40" s="95">
        <v>34.463270000000001</v>
      </c>
      <c r="E40" s="95">
        <f t="shared" si="1"/>
        <v>50.65148442092886</v>
      </c>
    </row>
    <row r="41" spans="1:10" ht="16.5" customHeight="1" x14ac:dyDescent="0.25">
      <c r="A41" s="113" t="s">
        <v>635</v>
      </c>
      <c r="B41" s="103" t="s">
        <v>636</v>
      </c>
      <c r="C41" s="95">
        <v>1067.04504</v>
      </c>
      <c r="D41" s="95">
        <v>1780.5172600000001</v>
      </c>
      <c r="E41" s="95">
        <f t="shared" si="1"/>
        <v>166.8643021854073</v>
      </c>
      <c r="F41" s="92"/>
      <c r="G41" s="92"/>
      <c r="H41" s="92"/>
      <c r="I41" s="92"/>
      <c r="J41" s="92"/>
    </row>
    <row r="42" spans="1:10" ht="18" customHeight="1" x14ac:dyDescent="0.25">
      <c r="A42" s="110" t="s">
        <v>637</v>
      </c>
      <c r="B42" s="90" t="s">
        <v>638</v>
      </c>
      <c r="C42" s="91">
        <f>C43+C44</f>
        <v>0</v>
      </c>
      <c r="D42" s="91">
        <f t="shared" ref="D42" si="8">D43+D44</f>
        <v>-0.53627999999999998</v>
      </c>
      <c r="E42" s="91">
        <v>0</v>
      </c>
      <c r="F42" s="92"/>
      <c r="G42" s="92"/>
      <c r="H42" s="92"/>
      <c r="I42" s="92"/>
      <c r="J42" s="92"/>
    </row>
    <row r="43" spans="1:10" ht="17.25" customHeight="1" x14ac:dyDescent="0.25">
      <c r="A43" s="113" t="s">
        <v>639</v>
      </c>
      <c r="B43" s="103" t="s">
        <v>640</v>
      </c>
      <c r="C43" s="131">
        <v>0</v>
      </c>
      <c r="D43" s="131">
        <v>-0.53627999999999998</v>
      </c>
      <c r="E43" s="95">
        <v>0</v>
      </c>
      <c r="F43" s="92"/>
      <c r="G43" s="92"/>
      <c r="H43" s="92"/>
      <c r="I43" s="92"/>
      <c r="J43" s="92"/>
    </row>
    <row r="44" spans="1:10" x14ac:dyDescent="0.25">
      <c r="A44" s="113" t="s">
        <v>641</v>
      </c>
      <c r="B44" s="103" t="s">
        <v>642</v>
      </c>
      <c r="C44" s="131">
        <v>0</v>
      </c>
      <c r="D44" s="131">
        <v>0</v>
      </c>
      <c r="E44" s="95">
        <v>0</v>
      </c>
      <c r="F44" s="92"/>
      <c r="G44" s="92"/>
      <c r="H44" s="92"/>
      <c r="I44" s="92"/>
      <c r="J44" s="92"/>
    </row>
    <row r="45" spans="1:10" s="106" customFormat="1" ht="18" customHeight="1" x14ac:dyDescent="0.2">
      <c r="A45" s="110" t="s">
        <v>643</v>
      </c>
      <c r="B45" s="90" t="s">
        <v>644</v>
      </c>
      <c r="C45" s="91">
        <f>C46+C70+C72</f>
        <v>1273808.9475799999</v>
      </c>
      <c r="D45" s="91">
        <f>D46+D70+D72</f>
        <v>883648.79119000013</v>
      </c>
      <c r="E45" s="91">
        <f t="shared" si="1"/>
        <v>69.370590689346983</v>
      </c>
      <c r="F45" s="92"/>
      <c r="G45" s="92"/>
      <c r="H45" s="92"/>
      <c r="I45" s="92"/>
      <c r="J45" s="92"/>
    </row>
    <row r="46" spans="1:10" s="109" customFormat="1" ht="30.75" customHeight="1" x14ac:dyDescent="0.25">
      <c r="A46" s="110" t="s">
        <v>645</v>
      </c>
      <c r="B46" s="90" t="s">
        <v>646</v>
      </c>
      <c r="C46" s="91">
        <f>C47+C50+C60+C66</f>
        <v>1276464.82308</v>
      </c>
      <c r="D46" s="91">
        <f>D47+D50+D60+D66</f>
        <v>886303.5880300001</v>
      </c>
      <c r="E46" s="91">
        <f t="shared" si="1"/>
        <v>69.434235241314809</v>
      </c>
      <c r="F46" s="92"/>
      <c r="G46" s="92"/>
      <c r="H46" s="92"/>
      <c r="I46" s="92"/>
      <c r="J46" s="92"/>
    </row>
    <row r="47" spans="1:10" s="109" customFormat="1" ht="30" customHeight="1" x14ac:dyDescent="0.25">
      <c r="A47" s="114" t="s">
        <v>647</v>
      </c>
      <c r="B47" s="115" t="s">
        <v>648</v>
      </c>
      <c r="C47" s="91">
        <f>C48+C49</f>
        <v>151995.40000000002</v>
      </c>
      <c r="D47" s="91">
        <f>D48+D49</f>
        <v>109988.79999999999</v>
      </c>
      <c r="E47" s="91">
        <f t="shared" si="1"/>
        <v>72.363242571814652</v>
      </c>
      <c r="F47" s="92"/>
      <c r="G47" s="92"/>
      <c r="H47" s="92"/>
      <c r="I47" s="92"/>
      <c r="J47" s="92"/>
    </row>
    <row r="48" spans="1:10" s="109" customFormat="1" ht="30" customHeight="1" x14ac:dyDescent="0.25">
      <c r="A48" s="116" t="s">
        <v>649</v>
      </c>
      <c r="B48" s="117" t="s">
        <v>650</v>
      </c>
      <c r="C48" s="131">
        <v>137899.20000000001</v>
      </c>
      <c r="D48" s="131">
        <v>103424.4</v>
      </c>
      <c r="E48" s="95">
        <f t="shared" si="1"/>
        <v>74.999999999999986</v>
      </c>
      <c r="F48" s="92"/>
      <c r="G48" s="92"/>
      <c r="H48" s="92"/>
      <c r="I48" s="92"/>
      <c r="J48" s="92"/>
    </row>
    <row r="49" spans="1:10" s="109" customFormat="1" ht="30" x14ac:dyDescent="0.25">
      <c r="A49" s="113" t="s">
        <v>651</v>
      </c>
      <c r="B49" s="103" t="s">
        <v>652</v>
      </c>
      <c r="C49" s="131">
        <v>14096.2</v>
      </c>
      <c r="D49" s="131">
        <v>6564.4</v>
      </c>
      <c r="E49" s="91">
        <f t="shared" si="1"/>
        <v>46.568578765908534</v>
      </c>
      <c r="F49" s="92"/>
      <c r="G49" s="92"/>
      <c r="H49" s="92"/>
      <c r="I49" s="92"/>
      <c r="J49" s="92"/>
    </row>
    <row r="50" spans="1:10" s="92" customFormat="1" ht="29.25" customHeight="1" x14ac:dyDescent="0.25">
      <c r="A50" s="113" t="s">
        <v>653</v>
      </c>
      <c r="B50" s="118" t="s">
        <v>654</v>
      </c>
      <c r="C50" s="91">
        <f>C59+C57+C58+C56+C51+C52+C54+C53+C55</f>
        <v>401505.22100000002</v>
      </c>
      <c r="D50" s="91">
        <f>D59+D57+D58+D56+D51+D52+D54+D53+D55</f>
        <v>255776.45277999999</v>
      </c>
      <c r="E50" s="91">
        <f t="shared" si="1"/>
        <v>63.70439023008371</v>
      </c>
    </row>
    <row r="51" spans="1:10" s="92" customFormat="1" ht="44.25" customHeight="1" x14ac:dyDescent="0.25">
      <c r="A51" s="113" t="s">
        <v>655</v>
      </c>
      <c r="B51" s="103" t="s">
        <v>656</v>
      </c>
      <c r="C51" s="95">
        <v>92136.4</v>
      </c>
      <c r="D51" s="95">
        <v>73299.695760000002</v>
      </c>
      <c r="E51" s="95">
        <f t="shared" si="1"/>
        <v>79.555632475330057</v>
      </c>
    </row>
    <row r="52" spans="1:10" ht="46.5" customHeight="1" x14ac:dyDescent="0.25">
      <c r="A52" s="113" t="s">
        <v>657</v>
      </c>
      <c r="B52" s="103" t="s">
        <v>658</v>
      </c>
      <c r="C52" s="95">
        <v>6118.2</v>
      </c>
      <c r="D52" s="95">
        <v>0</v>
      </c>
      <c r="E52" s="95">
        <f t="shared" si="1"/>
        <v>0</v>
      </c>
      <c r="F52" s="92"/>
      <c r="G52" s="92"/>
      <c r="H52" s="92"/>
      <c r="I52" s="92"/>
      <c r="J52" s="92"/>
    </row>
    <row r="53" spans="1:10" ht="78" customHeight="1" x14ac:dyDescent="0.25">
      <c r="A53" s="129" t="s">
        <v>701</v>
      </c>
      <c r="B53" s="103" t="s">
        <v>700</v>
      </c>
      <c r="C53" s="95">
        <v>28388</v>
      </c>
      <c r="D53" s="95">
        <v>0</v>
      </c>
      <c r="E53" s="95">
        <f t="shared" si="1"/>
        <v>0</v>
      </c>
      <c r="F53" s="92"/>
      <c r="G53" s="92"/>
      <c r="H53" s="92"/>
      <c r="I53" s="92"/>
      <c r="J53" s="92"/>
    </row>
    <row r="54" spans="1:10" s="92" customFormat="1" ht="77.25" customHeight="1" x14ac:dyDescent="0.25">
      <c r="A54" s="113" t="s">
        <v>659</v>
      </c>
      <c r="B54" s="103" t="s">
        <v>660</v>
      </c>
      <c r="C54" s="95">
        <v>105.2</v>
      </c>
      <c r="D54" s="95">
        <v>105.2</v>
      </c>
      <c r="E54" s="95">
        <f t="shared" si="1"/>
        <v>100</v>
      </c>
    </row>
    <row r="55" spans="1:10" s="92" customFormat="1" ht="57.75" customHeight="1" x14ac:dyDescent="0.25">
      <c r="A55" s="113" t="s">
        <v>764</v>
      </c>
      <c r="B55" s="103" t="s">
        <v>765</v>
      </c>
      <c r="C55" s="95">
        <v>11034.5</v>
      </c>
      <c r="D55" s="95">
        <v>0</v>
      </c>
      <c r="E55" s="95">
        <f t="shared" si="1"/>
        <v>0</v>
      </c>
    </row>
    <row r="56" spans="1:10" s="92" customFormat="1" ht="36" customHeight="1" x14ac:dyDescent="0.25">
      <c r="A56" s="113" t="s">
        <v>661</v>
      </c>
      <c r="B56" s="103" t="s">
        <v>662</v>
      </c>
      <c r="C56" s="95">
        <v>1208.856</v>
      </c>
      <c r="D56" s="95">
        <v>1008.216</v>
      </c>
      <c r="E56" s="95">
        <f t="shared" si="1"/>
        <v>83.402489626556019</v>
      </c>
    </row>
    <row r="57" spans="1:10" ht="33.75" customHeight="1" x14ac:dyDescent="0.25">
      <c r="A57" s="113" t="s">
        <v>663</v>
      </c>
      <c r="B57" s="103" t="s">
        <v>664</v>
      </c>
      <c r="C57" s="95">
        <v>200</v>
      </c>
      <c r="D57" s="95">
        <v>200</v>
      </c>
      <c r="E57" s="95">
        <f t="shared" si="1"/>
        <v>100</v>
      </c>
      <c r="F57" s="92"/>
      <c r="G57" s="92"/>
      <c r="H57" s="92"/>
      <c r="I57" s="92"/>
      <c r="J57" s="92"/>
    </row>
    <row r="58" spans="1:10" ht="30" hidden="1" x14ac:dyDescent="0.25">
      <c r="A58" s="113" t="s">
        <v>665</v>
      </c>
      <c r="B58" s="103" t="s">
        <v>666</v>
      </c>
      <c r="C58" s="95">
        <v>0</v>
      </c>
      <c r="D58" s="95">
        <v>0</v>
      </c>
      <c r="E58" s="91" t="e">
        <f t="shared" si="1"/>
        <v>#DIV/0!</v>
      </c>
      <c r="F58" s="92"/>
      <c r="G58" s="92"/>
      <c r="H58" s="92"/>
      <c r="I58" s="92"/>
      <c r="J58" s="92"/>
    </row>
    <row r="59" spans="1:10" ht="17.25" customHeight="1" x14ac:dyDescent="0.25">
      <c r="A59" s="113" t="s">
        <v>667</v>
      </c>
      <c r="B59" s="103" t="s">
        <v>668</v>
      </c>
      <c r="C59" s="95">
        <v>262314.065</v>
      </c>
      <c r="D59" s="95">
        <v>181163.34101999999</v>
      </c>
      <c r="E59" s="95">
        <f t="shared" si="1"/>
        <v>69.063525442297575</v>
      </c>
      <c r="F59" s="92"/>
      <c r="G59" s="92"/>
      <c r="H59" s="92"/>
      <c r="I59" s="92"/>
      <c r="J59" s="92"/>
    </row>
    <row r="60" spans="1:10" ht="30" customHeight="1" x14ac:dyDescent="0.25">
      <c r="A60" s="119" t="s">
        <v>669</v>
      </c>
      <c r="B60" s="90" t="s">
        <v>670</v>
      </c>
      <c r="C60" s="133">
        <f>C61+C62+C65+C63+C64</f>
        <v>693558.1</v>
      </c>
      <c r="D60" s="133">
        <f t="shared" ref="D60" si="9">D61+D62+D65+D63+D64</f>
        <v>510838.61743000004</v>
      </c>
      <c r="E60" s="91">
        <f t="shared" si="1"/>
        <v>73.654769143349355</v>
      </c>
      <c r="F60" s="92"/>
      <c r="G60" s="92"/>
      <c r="H60" s="92"/>
      <c r="I60" s="92"/>
      <c r="J60" s="92"/>
    </row>
    <row r="61" spans="1:10" ht="47.25" customHeight="1" x14ac:dyDescent="0.25">
      <c r="A61" s="120" t="s">
        <v>671</v>
      </c>
      <c r="B61" s="103" t="s">
        <v>672</v>
      </c>
      <c r="C61" s="134">
        <v>11307.5</v>
      </c>
      <c r="D61" s="134">
        <v>8464.3947399999997</v>
      </c>
      <c r="E61" s="95">
        <f t="shared" si="1"/>
        <v>74.856464647357939</v>
      </c>
      <c r="F61" s="92"/>
      <c r="G61" s="92"/>
      <c r="H61" s="92"/>
      <c r="I61" s="92"/>
      <c r="J61" s="92"/>
    </row>
    <row r="62" spans="1:10" ht="35.25" customHeight="1" x14ac:dyDescent="0.25">
      <c r="A62" s="120" t="s">
        <v>673</v>
      </c>
      <c r="B62" s="103" t="s">
        <v>674</v>
      </c>
      <c r="C62" s="95">
        <v>36715.9</v>
      </c>
      <c r="D62" s="95">
        <v>16345.322690000001</v>
      </c>
      <c r="E62" s="95">
        <f t="shared" si="1"/>
        <v>44.518376752306224</v>
      </c>
      <c r="F62" s="92"/>
      <c r="G62" s="92"/>
      <c r="H62" s="92"/>
      <c r="I62" s="92"/>
      <c r="J62" s="92"/>
    </row>
    <row r="63" spans="1:10" s="92" customFormat="1" ht="59.25" customHeight="1" x14ac:dyDescent="0.2">
      <c r="A63" s="116" t="s">
        <v>675</v>
      </c>
      <c r="B63" s="103" t="s">
        <v>676</v>
      </c>
      <c r="C63" s="95">
        <v>9.1999999999999993</v>
      </c>
      <c r="D63" s="95">
        <v>9.1999999999999993</v>
      </c>
      <c r="E63" s="95">
        <f t="shared" si="1"/>
        <v>100</v>
      </c>
    </row>
    <row r="64" spans="1:10" s="92" customFormat="1" ht="39" customHeight="1" x14ac:dyDescent="0.2">
      <c r="A64" s="116" t="s">
        <v>677</v>
      </c>
      <c r="B64" s="103" t="s">
        <v>678</v>
      </c>
      <c r="C64" s="95">
        <v>460.4</v>
      </c>
      <c r="D64" s="95">
        <v>0</v>
      </c>
      <c r="E64" s="95">
        <f t="shared" si="1"/>
        <v>0</v>
      </c>
    </row>
    <row r="65" spans="1:10" s="92" customFormat="1" ht="17.25" customHeight="1" x14ac:dyDescent="0.25">
      <c r="A65" s="113" t="s">
        <v>679</v>
      </c>
      <c r="B65" s="103" t="s">
        <v>680</v>
      </c>
      <c r="C65" s="135">
        <v>645065.1</v>
      </c>
      <c r="D65" s="135">
        <v>486019.7</v>
      </c>
      <c r="E65" s="95">
        <f t="shared" si="1"/>
        <v>75.344286956463776</v>
      </c>
    </row>
    <row r="66" spans="1:10" ht="17.25" customHeight="1" x14ac:dyDescent="0.25">
      <c r="A66" s="110" t="s">
        <v>681</v>
      </c>
      <c r="B66" s="90" t="s">
        <v>682</v>
      </c>
      <c r="C66" s="91">
        <f>C67+C68+C69</f>
        <v>29406.102079999997</v>
      </c>
      <c r="D66" s="91">
        <f>D67+D68+D69</f>
        <v>9699.7178199999998</v>
      </c>
      <c r="E66" s="91">
        <f t="shared" si="1"/>
        <v>32.985391241626274</v>
      </c>
      <c r="F66" s="92"/>
      <c r="G66" s="92"/>
      <c r="H66" s="92"/>
      <c r="I66" s="92"/>
      <c r="J66" s="92"/>
    </row>
    <row r="67" spans="1:10" ht="61.5" customHeight="1" x14ac:dyDescent="0.25">
      <c r="A67" s="116" t="s">
        <v>683</v>
      </c>
      <c r="B67" s="105" t="s">
        <v>684</v>
      </c>
      <c r="C67" s="95">
        <v>10667.50208</v>
      </c>
      <c r="D67" s="95">
        <v>4557.7257300000001</v>
      </c>
      <c r="E67" s="95">
        <f t="shared" si="1"/>
        <v>42.725332470710889</v>
      </c>
      <c r="F67" s="92"/>
      <c r="G67" s="92"/>
      <c r="H67" s="92"/>
      <c r="I67" s="92"/>
      <c r="J67" s="92"/>
    </row>
    <row r="68" spans="1:10" s="92" customFormat="1" ht="61.5" customHeight="1" x14ac:dyDescent="0.2">
      <c r="A68" s="116" t="s">
        <v>766</v>
      </c>
      <c r="B68" s="105" t="s">
        <v>767</v>
      </c>
      <c r="C68" s="95">
        <v>13007</v>
      </c>
      <c r="D68" s="95">
        <v>0</v>
      </c>
      <c r="E68" s="95">
        <f t="shared" si="1"/>
        <v>0</v>
      </c>
    </row>
    <row r="69" spans="1:10" ht="28.5" customHeight="1" x14ac:dyDescent="0.25">
      <c r="A69" s="116" t="s">
        <v>685</v>
      </c>
      <c r="B69" s="105" t="s">
        <v>686</v>
      </c>
      <c r="C69" s="95">
        <v>5731.6</v>
      </c>
      <c r="D69" s="95">
        <v>5141.9920899999997</v>
      </c>
      <c r="E69" s="91">
        <f t="shared" si="1"/>
        <v>89.713031090794885</v>
      </c>
      <c r="F69" s="92"/>
      <c r="G69" s="92"/>
      <c r="H69" s="92"/>
      <c r="I69" s="92"/>
      <c r="J69" s="92"/>
    </row>
    <row r="70" spans="1:10" x14ac:dyDescent="0.25">
      <c r="A70" s="110" t="s">
        <v>687</v>
      </c>
      <c r="B70" s="90" t="s">
        <v>688</v>
      </c>
      <c r="C70" s="136">
        <f>C71</f>
        <v>183</v>
      </c>
      <c r="D70" s="136">
        <f t="shared" ref="D70" si="10">D71</f>
        <v>28</v>
      </c>
      <c r="E70" s="91">
        <f t="shared" si="1"/>
        <v>15.300546448087433</v>
      </c>
      <c r="F70" s="92"/>
      <c r="G70" s="92"/>
      <c r="H70" s="92"/>
      <c r="I70" s="92"/>
      <c r="J70" s="92"/>
    </row>
    <row r="71" spans="1:10" ht="45" x14ac:dyDescent="0.25">
      <c r="A71" s="121" t="s">
        <v>689</v>
      </c>
      <c r="B71" s="103" t="s">
        <v>690</v>
      </c>
      <c r="C71" s="137">
        <v>183</v>
      </c>
      <c r="D71" s="137">
        <v>28</v>
      </c>
      <c r="E71" s="95">
        <f t="shared" si="1"/>
        <v>15.300546448087433</v>
      </c>
      <c r="F71" s="92"/>
      <c r="G71" s="92"/>
      <c r="H71" s="92"/>
      <c r="I71" s="92"/>
      <c r="J71" s="92"/>
    </row>
    <row r="72" spans="1:10" s="92" customFormat="1" ht="22.5" customHeight="1" x14ac:dyDescent="0.2">
      <c r="A72" s="122" t="s">
        <v>691</v>
      </c>
      <c r="B72" s="90" t="s">
        <v>692</v>
      </c>
      <c r="C72" s="138">
        <f>C74+C73</f>
        <v>-2838.8755000000001</v>
      </c>
      <c r="D72" s="138">
        <f t="shared" ref="D72" si="11">D74+D73</f>
        <v>-2682.79684</v>
      </c>
      <c r="E72" s="91">
        <f t="shared" si="1"/>
        <v>94.502095636106617</v>
      </c>
    </row>
    <row r="73" spans="1:10" s="92" customFormat="1" ht="45" customHeight="1" x14ac:dyDescent="0.25">
      <c r="A73" s="121" t="s">
        <v>693</v>
      </c>
      <c r="B73" s="103" t="s">
        <v>694</v>
      </c>
      <c r="C73" s="137">
        <v>-30</v>
      </c>
      <c r="D73" s="137">
        <v>-7.46685</v>
      </c>
      <c r="E73" s="95">
        <f t="shared" si="1"/>
        <v>24.889500000000002</v>
      </c>
    </row>
    <row r="74" spans="1:10" ht="31.5" customHeight="1" x14ac:dyDescent="0.25">
      <c r="A74" s="113" t="s">
        <v>695</v>
      </c>
      <c r="B74" s="103" t="s">
        <v>696</v>
      </c>
      <c r="C74" s="137">
        <v>-2808.8755000000001</v>
      </c>
      <c r="D74" s="137">
        <v>-2675.3299900000002</v>
      </c>
      <c r="E74" s="95">
        <f t="shared" si="1"/>
        <v>95.245588136604837</v>
      </c>
      <c r="F74" s="92"/>
      <c r="G74" s="92"/>
      <c r="H74" s="92"/>
      <c r="I74" s="92"/>
      <c r="J74" s="92"/>
    </row>
    <row r="75" spans="1:10" ht="30.75" customHeight="1" x14ac:dyDescent="0.25">
      <c r="A75" s="163" t="s">
        <v>697</v>
      </c>
      <c r="B75" s="163"/>
      <c r="C75" s="91">
        <f>C45+C14</f>
        <v>1416210.1370699999</v>
      </c>
      <c r="D75" s="91">
        <f>D45+D14</f>
        <v>983130.37995000009</v>
      </c>
      <c r="E75" s="91">
        <f t="shared" si="1"/>
        <v>69.419809547755435</v>
      </c>
      <c r="F75" s="92"/>
      <c r="G75" s="92"/>
      <c r="H75" s="92"/>
      <c r="I75" s="92"/>
      <c r="J75" s="92"/>
    </row>
    <row r="76" spans="1:10" s="92" customFormat="1" ht="18" customHeight="1" x14ac:dyDescent="0.2"/>
    <row r="78" spans="1:10" x14ac:dyDescent="0.25">
      <c r="A78" s="123" t="s">
        <v>3</v>
      </c>
      <c r="D78" s="164" t="s">
        <v>2</v>
      </c>
      <c r="E78" s="164"/>
    </row>
    <row r="79" spans="1:10" ht="15.75" x14ac:dyDescent="0.25">
      <c r="A79" s="124"/>
      <c r="B79" s="125"/>
      <c r="C79" s="125"/>
      <c r="D79" s="165"/>
      <c r="E79" s="165"/>
    </row>
  </sheetData>
  <mergeCells count="9">
    <mergeCell ref="A75:B75"/>
    <mergeCell ref="D78:E78"/>
    <mergeCell ref="D79:E79"/>
    <mergeCell ref="A8:E9"/>
    <mergeCell ref="A11:A12"/>
    <mergeCell ref="B11:B12"/>
    <mergeCell ref="C11:C12"/>
    <mergeCell ref="D11:D12"/>
    <mergeCell ref="E11:E12"/>
  </mergeCells>
  <hyperlinks>
    <hyperlink ref="A18" r:id="rId1" display="http://www.consultant.ru/cons/cgi/online.cgi?req=doc&amp;base=LAW&amp;n=198941&amp;rnd=235642.187433877&amp;dst=100606&amp;fld=134" xr:uid="{00000000-0004-0000-0000-000000000000}"/>
    <hyperlink ref="A20" r:id="rId2" display="http://www.consultant.ru/cons/cgi/online.cgi?req=doc&amp;base=LAW&amp;n=208015&amp;rnd=235642.514532630&amp;dst=103572&amp;fld=134" xr:uid="{00000000-0004-0000-0000-000001000000}"/>
    <hyperlink ref="A39" r:id="rId3" location="dst0" display="http://www.consultant.ru/document/cons_doc_LAW_355717/ - dst0" xr:uid="{00000000-0004-0000-0000-000002000000}"/>
  </hyperlinks>
  <pageMargins left="0.78740157480314965" right="0.39370078740157483" top="0.55118110236220474" bottom="0.31496062992125984" header="0.51181102362204722" footer="0.11811023622047245"/>
  <pageSetup paperSize="9" scale="67" orientation="portrait" verticalDpi="0" r:id="rId4"/>
  <headerFooter>
    <oddHeader>&amp;C&amp;P</oddHeader>
  </headerFooter>
  <rowBreaks count="1" manualBreakCount="1">
    <brk id="41" max="4" man="1"/>
  </rowBreaks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8:G729"/>
  <sheetViews>
    <sheetView showGridLines="0" view="pageBreakPreview" zoomScale="80" zoomScaleSheetLayoutView="80" workbookViewId="0">
      <selection activeCell="D17" sqref="D17"/>
    </sheetView>
  </sheetViews>
  <sheetFormatPr defaultColWidth="10" defaultRowHeight="15.75" x14ac:dyDescent="0.25"/>
  <cols>
    <col min="1" max="1" width="58.140625" style="3" customWidth="1"/>
    <col min="2" max="2" width="16.140625" style="3" customWidth="1"/>
    <col min="3" max="3" width="9" style="3" customWidth="1"/>
    <col min="4" max="4" width="10.42578125" style="3" customWidth="1"/>
    <col min="5" max="6" width="12.7109375" style="3" customWidth="1"/>
    <col min="7" max="7" width="10.5703125" style="3" customWidth="1"/>
    <col min="8" max="243" width="9.42578125" style="3" customWidth="1"/>
    <col min="244" max="16384" width="10" style="3"/>
  </cols>
  <sheetData>
    <row r="8" spans="1:7" ht="8.25" customHeight="1" x14ac:dyDescent="0.25"/>
    <row r="9" spans="1:7" ht="72.599999999999994" customHeight="1" x14ac:dyDescent="0.3">
      <c r="A9" s="174" t="s">
        <v>751</v>
      </c>
      <c r="B9" s="174"/>
      <c r="C9" s="174"/>
      <c r="D9" s="174"/>
      <c r="E9" s="174"/>
      <c r="F9" s="174"/>
      <c r="G9" s="174"/>
    </row>
    <row r="10" spans="1:7" ht="13.15" customHeight="1" x14ac:dyDescent="0.25">
      <c r="A10" s="23"/>
      <c r="B10" s="23"/>
      <c r="C10" s="23"/>
      <c r="D10" s="23"/>
      <c r="E10" s="23"/>
      <c r="F10" s="23"/>
      <c r="G10" s="23"/>
    </row>
    <row r="11" spans="1:7" ht="12.75" customHeight="1" x14ac:dyDescent="0.25">
      <c r="A11" s="22"/>
      <c r="B11" s="22"/>
      <c r="C11" s="22"/>
      <c r="D11" s="22"/>
      <c r="E11" s="22"/>
      <c r="F11" s="22"/>
      <c r="G11" s="2" t="s">
        <v>4</v>
      </c>
    </row>
    <row r="12" spans="1:7" ht="17.45" customHeight="1" x14ac:dyDescent="0.25">
      <c r="A12" s="175" t="s">
        <v>1</v>
      </c>
      <c r="B12" s="176" t="s">
        <v>503</v>
      </c>
      <c r="C12" s="176"/>
      <c r="D12" s="176"/>
      <c r="E12" s="177" t="s">
        <v>502</v>
      </c>
      <c r="F12" s="173" t="s">
        <v>501</v>
      </c>
      <c r="G12" s="173" t="s">
        <v>0</v>
      </c>
    </row>
    <row r="13" spans="1:7" ht="24" x14ac:dyDescent="0.25">
      <c r="A13" s="175"/>
      <c r="B13" s="21" t="s">
        <v>500</v>
      </c>
      <c r="C13" s="21" t="s">
        <v>499</v>
      </c>
      <c r="D13" s="20" t="s">
        <v>498</v>
      </c>
      <c r="E13" s="177"/>
      <c r="F13" s="173"/>
      <c r="G13" s="173"/>
    </row>
    <row r="14" spans="1:7" ht="12.75" customHeight="1" x14ac:dyDescent="0.25">
      <c r="A14" s="19">
        <v>1</v>
      </c>
      <c r="B14" s="19">
        <v>2</v>
      </c>
      <c r="C14" s="19">
        <v>3</v>
      </c>
      <c r="D14" s="19">
        <v>4</v>
      </c>
      <c r="E14" s="19">
        <v>5</v>
      </c>
      <c r="F14" s="19">
        <v>6</v>
      </c>
      <c r="G14" s="19">
        <v>7</v>
      </c>
    </row>
    <row r="15" spans="1:7" ht="31.5" x14ac:dyDescent="0.25">
      <c r="A15" s="18" t="s">
        <v>497</v>
      </c>
      <c r="B15" s="17" t="s">
        <v>496</v>
      </c>
      <c r="C15" s="16" t="s">
        <v>10</v>
      </c>
      <c r="D15" s="15">
        <v>0</v>
      </c>
      <c r="E15" s="14">
        <v>974199</v>
      </c>
      <c r="F15" s="14">
        <v>635200.5</v>
      </c>
      <c r="G15" s="13">
        <v>0.6520233545712939</v>
      </c>
    </row>
    <row r="16" spans="1:7" ht="31.5" x14ac:dyDescent="0.25">
      <c r="A16" s="11" t="s">
        <v>495</v>
      </c>
      <c r="B16" s="10" t="s">
        <v>494</v>
      </c>
      <c r="C16" s="9" t="s">
        <v>10</v>
      </c>
      <c r="D16" s="8">
        <v>0</v>
      </c>
      <c r="E16" s="7">
        <v>954744.3</v>
      </c>
      <c r="F16" s="7">
        <v>624337.5</v>
      </c>
      <c r="G16" s="6">
        <v>0.65393163384164743</v>
      </c>
    </row>
    <row r="17" spans="1:7" ht="31.5" x14ac:dyDescent="0.25">
      <c r="A17" s="11" t="s">
        <v>493</v>
      </c>
      <c r="B17" s="10" t="s">
        <v>492</v>
      </c>
      <c r="C17" s="9" t="s">
        <v>10</v>
      </c>
      <c r="D17" s="8">
        <v>0</v>
      </c>
      <c r="E17" s="7">
        <v>244443.7</v>
      </c>
      <c r="F17" s="7">
        <v>170870.9</v>
      </c>
      <c r="G17" s="6">
        <v>0.69901944701377039</v>
      </c>
    </row>
    <row r="18" spans="1:7" ht="31.5" x14ac:dyDescent="0.25">
      <c r="A18" s="11" t="s">
        <v>444</v>
      </c>
      <c r="B18" s="10" t="s">
        <v>491</v>
      </c>
      <c r="C18" s="9" t="s">
        <v>10</v>
      </c>
      <c r="D18" s="8">
        <v>0</v>
      </c>
      <c r="E18" s="7">
        <v>1515.1</v>
      </c>
      <c r="F18" s="7">
        <v>539.29999999999995</v>
      </c>
      <c r="G18" s="6">
        <v>0.35595010230347829</v>
      </c>
    </row>
    <row r="19" spans="1:7" ht="31.5" x14ac:dyDescent="0.25">
      <c r="A19" s="11" t="s">
        <v>9</v>
      </c>
      <c r="B19" s="10" t="s">
        <v>491</v>
      </c>
      <c r="C19" s="9" t="s">
        <v>6</v>
      </c>
      <c r="D19" s="8">
        <v>0</v>
      </c>
      <c r="E19" s="7">
        <v>1515.1</v>
      </c>
      <c r="F19" s="7">
        <v>539.29999999999995</v>
      </c>
      <c r="G19" s="6">
        <v>0.35595010230347829</v>
      </c>
    </row>
    <row r="20" spans="1:7" x14ac:dyDescent="0.25">
      <c r="A20" s="11" t="s">
        <v>339</v>
      </c>
      <c r="B20" s="10" t="s">
        <v>491</v>
      </c>
      <c r="C20" s="9" t="s">
        <v>6</v>
      </c>
      <c r="D20" s="8">
        <v>701</v>
      </c>
      <c r="E20" s="7">
        <v>1515.1</v>
      </c>
      <c r="F20" s="7">
        <v>539.29999999999995</v>
      </c>
      <c r="G20" s="6">
        <v>0.35595010230347829</v>
      </c>
    </row>
    <row r="21" spans="1:7" ht="31.5" x14ac:dyDescent="0.25">
      <c r="A21" s="11" t="s">
        <v>480</v>
      </c>
      <c r="B21" s="10" t="s">
        <v>490</v>
      </c>
      <c r="C21" s="9" t="s">
        <v>10</v>
      </c>
      <c r="D21" s="8">
        <v>0</v>
      </c>
      <c r="E21" s="7">
        <v>1200</v>
      </c>
      <c r="F21" s="7">
        <v>0</v>
      </c>
      <c r="G21" s="6">
        <v>0</v>
      </c>
    </row>
    <row r="22" spans="1:7" ht="31.5" x14ac:dyDescent="0.25">
      <c r="A22" s="11" t="s">
        <v>9</v>
      </c>
      <c r="B22" s="10" t="s">
        <v>490</v>
      </c>
      <c r="C22" s="9" t="s">
        <v>6</v>
      </c>
      <c r="D22" s="8">
        <v>0</v>
      </c>
      <c r="E22" s="7">
        <v>1200</v>
      </c>
      <c r="F22" s="7">
        <v>0</v>
      </c>
      <c r="G22" s="6">
        <v>0</v>
      </c>
    </row>
    <row r="23" spans="1:7" x14ac:dyDescent="0.25">
      <c r="A23" s="11" t="s">
        <v>339</v>
      </c>
      <c r="B23" s="10" t="s">
        <v>490</v>
      </c>
      <c r="C23" s="9" t="s">
        <v>6</v>
      </c>
      <c r="D23" s="8">
        <v>701</v>
      </c>
      <c r="E23" s="7">
        <v>1200</v>
      </c>
      <c r="F23" s="7">
        <v>0</v>
      </c>
      <c r="G23" s="6">
        <v>0</v>
      </c>
    </row>
    <row r="24" spans="1:7" ht="31.5" x14ac:dyDescent="0.25">
      <c r="A24" s="11" t="s">
        <v>413</v>
      </c>
      <c r="B24" s="10" t="s">
        <v>489</v>
      </c>
      <c r="C24" s="9" t="s">
        <v>10</v>
      </c>
      <c r="D24" s="8">
        <v>0</v>
      </c>
      <c r="E24" s="7">
        <v>33.4</v>
      </c>
      <c r="F24" s="7">
        <v>20.7</v>
      </c>
      <c r="G24" s="6">
        <v>0.61976047904191622</v>
      </c>
    </row>
    <row r="25" spans="1:7" ht="31.5" x14ac:dyDescent="0.25">
      <c r="A25" s="11" t="s">
        <v>9</v>
      </c>
      <c r="B25" s="10" t="s">
        <v>489</v>
      </c>
      <c r="C25" s="9" t="s">
        <v>6</v>
      </c>
      <c r="D25" s="8">
        <v>0</v>
      </c>
      <c r="E25" s="7">
        <v>33.4</v>
      </c>
      <c r="F25" s="7">
        <v>20.7</v>
      </c>
      <c r="G25" s="6">
        <v>0.61976047904191622</v>
      </c>
    </row>
    <row r="26" spans="1:7" x14ac:dyDescent="0.25">
      <c r="A26" s="11" t="s">
        <v>339</v>
      </c>
      <c r="B26" s="10" t="s">
        <v>489</v>
      </c>
      <c r="C26" s="9" t="s">
        <v>6</v>
      </c>
      <c r="D26" s="8">
        <v>701</v>
      </c>
      <c r="E26" s="7">
        <v>33.4</v>
      </c>
      <c r="F26" s="7">
        <v>20.7</v>
      </c>
      <c r="G26" s="6">
        <v>0.61976047904191622</v>
      </c>
    </row>
    <row r="27" spans="1:7" ht="31.5" x14ac:dyDescent="0.25">
      <c r="A27" s="11" t="s">
        <v>43</v>
      </c>
      <c r="B27" s="10" t="s">
        <v>488</v>
      </c>
      <c r="C27" s="9" t="s">
        <v>10</v>
      </c>
      <c r="D27" s="8">
        <v>0</v>
      </c>
      <c r="E27" s="7">
        <v>153.69999999999999</v>
      </c>
      <c r="F27" s="7">
        <v>0</v>
      </c>
      <c r="G27" s="6">
        <v>0</v>
      </c>
    </row>
    <row r="28" spans="1:7" ht="31.5" x14ac:dyDescent="0.25">
      <c r="A28" s="11" t="s">
        <v>9</v>
      </c>
      <c r="B28" s="10" t="s">
        <v>488</v>
      </c>
      <c r="C28" s="9" t="s">
        <v>6</v>
      </c>
      <c r="D28" s="8">
        <v>0</v>
      </c>
      <c r="E28" s="7">
        <v>153.69999999999999</v>
      </c>
      <c r="F28" s="7">
        <v>0</v>
      </c>
      <c r="G28" s="6">
        <v>0</v>
      </c>
    </row>
    <row r="29" spans="1:7" ht="31.5" x14ac:dyDescent="0.25">
      <c r="A29" s="11" t="s">
        <v>42</v>
      </c>
      <c r="B29" s="10" t="s">
        <v>488</v>
      </c>
      <c r="C29" s="9" t="s">
        <v>6</v>
      </c>
      <c r="D29" s="8">
        <v>705</v>
      </c>
      <c r="E29" s="7">
        <v>153.69999999999999</v>
      </c>
      <c r="F29" s="7">
        <v>0</v>
      </c>
      <c r="G29" s="6">
        <v>0</v>
      </c>
    </row>
    <row r="30" spans="1:7" ht="21.75" customHeight="1" x14ac:dyDescent="0.25">
      <c r="A30" s="11" t="s">
        <v>153</v>
      </c>
      <c r="B30" s="10" t="s">
        <v>487</v>
      </c>
      <c r="C30" s="9" t="s">
        <v>10</v>
      </c>
      <c r="D30" s="8">
        <v>0</v>
      </c>
      <c r="E30" s="7">
        <v>33711.699999999997</v>
      </c>
      <c r="F30" s="7">
        <v>18711.3</v>
      </c>
      <c r="G30" s="6">
        <v>0.55503875509096257</v>
      </c>
    </row>
    <row r="31" spans="1:7" ht="31.5" x14ac:dyDescent="0.25">
      <c r="A31" s="11" t="s">
        <v>9</v>
      </c>
      <c r="B31" s="10" t="s">
        <v>487</v>
      </c>
      <c r="C31" s="9" t="s">
        <v>6</v>
      </c>
      <c r="D31" s="8">
        <v>0</v>
      </c>
      <c r="E31" s="7">
        <v>32878.199999999997</v>
      </c>
      <c r="F31" s="7">
        <v>18274.2</v>
      </c>
      <c r="G31" s="6">
        <v>0.55581509936675377</v>
      </c>
    </row>
    <row r="32" spans="1:7" x14ac:dyDescent="0.25">
      <c r="A32" s="11" t="s">
        <v>339</v>
      </c>
      <c r="B32" s="10" t="s">
        <v>487</v>
      </c>
      <c r="C32" s="9" t="s">
        <v>6</v>
      </c>
      <c r="D32" s="8">
        <v>701</v>
      </c>
      <c r="E32" s="7">
        <v>32878.199999999997</v>
      </c>
      <c r="F32" s="7">
        <v>18274.2</v>
      </c>
      <c r="G32" s="6">
        <v>0.55581509936675377</v>
      </c>
    </row>
    <row r="33" spans="1:7" x14ac:dyDescent="0.25">
      <c r="A33" s="11" t="s">
        <v>18</v>
      </c>
      <c r="B33" s="10" t="s">
        <v>487</v>
      </c>
      <c r="C33" s="9" t="s">
        <v>16</v>
      </c>
      <c r="D33" s="8">
        <v>0</v>
      </c>
      <c r="E33" s="7">
        <v>833.5</v>
      </c>
      <c r="F33" s="7">
        <v>437.1</v>
      </c>
      <c r="G33" s="6">
        <v>0.5244151169766047</v>
      </c>
    </row>
    <row r="34" spans="1:7" x14ac:dyDescent="0.25">
      <c r="A34" s="11" t="s">
        <v>339</v>
      </c>
      <c r="B34" s="10" t="s">
        <v>487</v>
      </c>
      <c r="C34" s="9" t="s">
        <v>16</v>
      </c>
      <c r="D34" s="8">
        <v>701</v>
      </c>
      <c r="E34" s="7">
        <v>833.5</v>
      </c>
      <c r="F34" s="7">
        <v>437.1</v>
      </c>
      <c r="G34" s="6">
        <v>0.5244151169766047</v>
      </c>
    </row>
    <row r="35" spans="1:7" ht="78.75" x14ac:dyDescent="0.25">
      <c r="A35" s="11" t="s">
        <v>486</v>
      </c>
      <c r="B35" s="10" t="s">
        <v>485</v>
      </c>
      <c r="C35" s="9" t="s">
        <v>10</v>
      </c>
      <c r="D35" s="8">
        <v>0</v>
      </c>
      <c r="E35" s="7">
        <v>204842.8</v>
      </c>
      <c r="F35" s="7">
        <v>149938.9</v>
      </c>
      <c r="G35" s="6">
        <v>0.73197056474525835</v>
      </c>
    </row>
    <row r="36" spans="1:7" ht="78.75" x14ac:dyDescent="0.25">
      <c r="A36" s="11" t="s">
        <v>37</v>
      </c>
      <c r="B36" s="10" t="s">
        <v>485</v>
      </c>
      <c r="C36" s="9" t="s">
        <v>34</v>
      </c>
      <c r="D36" s="8">
        <v>0</v>
      </c>
      <c r="E36" s="7">
        <v>203549.8</v>
      </c>
      <c r="F36" s="7">
        <v>149159.5</v>
      </c>
      <c r="G36" s="6">
        <v>0.73279118918318764</v>
      </c>
    </row>
    <row r="37" spans="1:7" x14ac:dyDescent="0.25">
      <c r="A37" s="11" t="s">
        <v>339</v>
      </c>
      <c r="B37" s="10" t="s">
        <v>485</v>
      </c>
      <c r="C37" s="9" t="s">
        <v>34</v>
      </c>
      <c r="D37" s="8">
        <v>701</v>
      </c>
      <c r="E37" s="7">
        <v>203549.8</v>
      </c>
      <c r="F37" s="7">
        <v>149159.5</v>
      </c>
      <c r="G37" s="6">
        <v>0.73279118918318764</v>
      </c>
    </row>
    <row r="38" spans="1:7" ht="31.5" x14ac:dyDescent="0.25">
      <c r="A38" s="11" t="s">
        <v>9</v>
      </c>
      <c r="B38" s="10" t="s">
        <v>485</v>
      </c>
      <c r="C38" s="9" t="s">
        <v>6</v>
      </c>
      <c r="D38" s="8">
        <v>0</v>
      </c>
      <c r="E38" s="7">
        <v>1293</v>
      </c>
      <c r="F38" s="7">
        <v>779.4</v>
      </c>
      <c r="G38" s="6">
        <v>0.60278422273781895</v>
      </c>
    </row>
    <row r="39" spans="1:7" x14ac:dyDescent="0.25">
      <c r="A39" s="11" t="s">
        <v>339</v>
      </c>
      <c r="B39" s="10" t="s">
        <v>485</v>
      </c>
      <c r="C39" s="9" t="s">
        <v>6</v>
      </c>
      <c r="D39" s="8">
        <v>701</v>
      </c>
      <c r="E39" s="7">
        <v>1293</v>
      </c>
      <c r="F39" s="7">
        <v>779.4</v>
      </c>
      <c r="G39" s="6">
        <v>0.60278422273781895</v>
      </c>
    </row>
    <row r="40" spans="1:7" ht="31.5" x14ac:dyDescent="0.25">
      <c r="A40" s="11" t="s">
        <v>375</v>
      </c>
      <c r="B40" s="10" t="s">
        <v>484</v>
      </c>
      <c r="C40" s="9" t="s">
        <v>10</v>
      </c>
      <c r="D40" s="8">
        <v>0</v>
      </c>
      <c r="E40" s="7">
        <v>2987</v>
      </c>
      <c r="F40" s="7">
        <v>1660.7</v>
      </c>
      <c r="G40" s="6">
        <v>0.55597589554737192</v>
      </c>
    </row>
    <row r="41" spans="1:7" ht="31.5" x14ac:dyDescent="0.25">
      <c r="A41" s="11" t="s">
        <v>9</v>
      </c>
      <c r="B41" s="10" t="s">
        <v>484</v>
      </c>
      <c r="C41" s="9" t="s">
        <v>6</v>
      </c>
      <c r="D41" s="8">
        <v>0</v>
      </c>
      <c r="E41" s="7">
        <v>2987</v>
      </c>
      <c r="F41" s="7">
        <v>1660.7</v>
      </c>
      <c r="G41" s="6">
        <v>0.55597589554737192</v>
      </c>
    </row>
    <row r="42" spans="1:7" x14ac:dyDescent="0.25">
      <c r="A42" s="11" t="s">
        <v>339</v>
      </c>
      <c r="B42" s="10" t="s">
        <v>484</v>
      </c>
      <c r="C42" s="9" t="s">
        <v>6</v>
      </c>
      <c r="D42" s="8">
        <v>701</v>
      </c>
      <c r="E42" s="7">
        <v>2987</v>
      </c>
      <c r="F42" s="7">
        <v>1660.7</v>
      </c>
      <c r="G42" s="6">
        <v>0.55597589554737192</v>
      </c>
    </row>
    <row r="43" spans="1:7" ht="31.5" x14ac:dyDescent="0.25">
      <c r="A43" s="11" t="s">
        <v>483</v>
      </c>
      <c r="B43" s="10" t="s">
        <v>482</v>
      </c>
      <c r="C43" s="9" t="s">
        <v>10</v>
      </c>
      <c r="D43" s="8">
        <v>0</v>
      </c>
      <c r="E43" s="7">
        <v>620374.9</v>
      </c>
      <c r="F43" s="7">
        <v>406664.4</v>
      </c>
      <c r="G43" s="6">
        <v>0.65551394809815811</v>
      </c>
    </row>
    <row r="44" spans="1:7" ht="31.5" x14ac:dyDescent="0.25">
      <c r="A44" s="11" t="s">
        <v>444</v>
      </c>
      <c r="B44" s="10" t="s">
        <v>481</v>
      </c>
      <c r="C44" s="9" t="s">
        <v>10</v>
      </c>
      <c r="D44" s="8">
        <v>0</v>
      </c>
      <c r="E44" s="7">
        <v>2543.9</v>
      </c>
      <c r="F44" s="7">
        <v>911.5</v>
      </c>
      <c r="G44" s="6">
        <v>0.35830810959550297</v>
      </c>
    </row>
    <row r="45" spans="1:7" ht="31.5" x14ac:dyDescent="0.25">
      <c r="A45" s="11" t="s">
        <v>9</v>
      </c>
      <c r="B45" s="10" t="s">
        <v>481</v>
      </c>
      <c r="C45" s="9" t="s">
        <v>6</v>
      </c>
      <c r="D45" s="8">
        <v>0</v>
      </c>
      <c r="E45" s="7">
        <v>2543.9</v>
      </c>
      <c r="F45" s="7">
        <v>911.5</v>
      </c>
      <c r="G45" s="6">
        <v>0.35830810959550297</v>
      </c>
    </row>
    <row r="46" spans="1:7" x14ac:dyDescent="0.25">
      <c r="A46" s="11" t="s">
        <v>338</v>
      </c>
      <c r="B46" s="10" t="s">
        <v>481</v>
      </c>
      <c r="C46" s="9" t="s">
        <v>6</v>
      </c>
      <c r="D46" s="8">
        <v>702</v>
      </c>
      <c r="E46" s="7">
        <v>2543.9</v>
      </c>
      <c r="F46" s="7">
        <v>911.5</v>
      </c>
      <c r="G46" s="6">
        <v>0.35830810959550297</v>
      </c>
    </row>
    <row r="47" spans="1:7" ht="31.5" x14ac:dyDescent="0.25">
      <c r="A47" s="11" t="s">
        <v>480</v>
      </c>
      <c r="B47" s="10" t="s">
        <v>479</v>
      </c>
      <c r="C47" s="9" t="s">
        <v>10</v>
      </c>
      <c r="D47" s="8">
        <v>0</v>
      </c>
      <c r="E47" s="7">
        <v>2001.5</v>
      </c>
      <c r="F47" s="7">
        <v>192.4</v>
      </c>
      <c r="G47" s="6">
        <v>9.6127904071946046E-2</v>
      </c>
    </row>
    <row r="48" spans="1:7" ht="31.5" x14ac:dyDescent="0.25">
      <c r="A48" s="11" t="s">
        <v>9</v>
      </c>
      <c r="B48" s="10" t="s">
        <v>479</v>
      </c>
      <c r="C48" s="9" t="s">
        <v>6</v>
      </c>
      <c r="D48" s="8">
        <v>0</v>
      </c>
      <c r="E48" s="7">
        <v>2001.5</v>
      </c>
      <c r="F48" s="7">
        <v>192.4</v>
      </c>
      <c r="G48" s="6">
        <v>9.6127904071946046E-2</v>
      </c>
    </row>
    <row r="49" spans="1:7" x14ac:dyDescent="0.25">
      <c r="A49" s="11" t="s">
        <v>338</v>
      </c>
      <c r="B49" s="10" t="s">
        <v>479</v>
      </c>
      <c r="C49" s="9" t="s">
        <v>6</v>
      </c>
      <c r="D49" s="8">
        <v>702</v>
      </c>
      <c r="E49" s="7">
        <v>2001.5</v>
      </c>
      <c r="F49" s="7">
        <v>192.4</v>
      </c>
      <c r="G49" s="6">
        <v>9.6127904071946046E-2</v>
      </c>
    </row>
    <row r="50" spans="1:7" ht="31.5" x14ac:dyDescent="0.25">
      <c r="A50" s="11" t="s">
        <v>413</v>
      </c>
      <c r="B50" s="10" t="s">
        <v>478</v>
      </c>
      <c r="C50" s="9" t="s">
        <v>10</v>
      </c>
      <c r="D50" s="8">
        <v>0</v>
      </c>
      <c r="E50" s="7">
        <v>90.5</v>
      </c>
      <c r="F50" s="7">
        <v>0</v>
      </c>
      <c r="G50" s="6">
        <v>0</v>
      </c>
    </row>
    <row r="51" spans="1:7" ht="31.5" x14ac:dyDescent="0.25">
      <c r="A51" s="11" t="s">
        <v>9</v>
      </c>
      <c r="B51" s="10" t="s">
        <v>478</v>
      </c>
      <c r="C51" s="9" t="s">
        <v>6</v>
      </c>
      <c r="D51" s="8">
        <v>0</v>
      </c>
      <c r="E51" s="7">
        <v>90.5</v>
      </c>
      <c r="F51" s="7">
        <v>0</v>
      </c>
      <c r="G51" s="6">
        <v>0</v>
      </c>
    </row>
    <row r="52" spans="1:7" x14ac:dyDescent="0.25">
      <c r="A52" s="11" t="s">
        <v>338</v>
      </c>
      <c r="B52" s="10" t="s">
        <v>478</v>
      </c>
      <c r="C52" s="9" t="s">
        <v>6</v>
      </c>
      <c r="D52" s="8">
        <v>702</v>
      </c>
      <c r="E52" s="7">
        <v>90.5</v>
      </c>
      <c r="F52" s="7">
        <v>0</v>
      </c>
      <c r="G52" s="6">
        <v>0</v>
      </c>
    </row>
    <row r="53" spans="1:7" ht="31.5" x14ac:dyDescent="0.25">
      <c r="A53" s="11" t="s">
        <v>477</v>
      </c>
      <c r="B53" s="10" t="s">
        <v>476</v>
      </c>
      <c r="C53" s="9" t="s">
        <v>10</v>
      </c>
      <c r="D53" s="8">
        <v>0</v>
      </c>
      <c r="E53" s="7">
        <v>9164</v>
      </c>
      <c r="F53" s="7">
        <v>3540.2</v>
      </c>
      <c r="G53" s="6">
        <v>0.38631601920558706</v>
      </c>
    </row>
    <row r="54" spans="1:7" ht="31.5" x14ac:dyDescent="0.25">
      <c r="A54" s="11" t="s">
        <v>9</v>
      </c>
      <c r="B54" s="10" t="s">
        <v>476</v>
      </c>
      <c r="C54" s="9" t="s">
        <v>6</v>
      </c>
      <c r="D54" s="8">
        <v>0</v>
      </c>
      <c r="E54" s="7">
        <v>9164</v>
      </c>
      <c r="F54" s="7">
        <v>3540.2</v>
      </c>
      <c r="G54" s="6">
        <v>0.38631601920558706</v>
      </c>
    </row>
    <row r="55" spans="1:7" x14ac:dyDescent="0.25">
      <c r="A55" s="11" t="s">
        <v>338</v>
      </c>
      <c r="B55" s="10" t="s">
        <v>476</v>
      </c>
      <c r="C55" s="9" t="s">
        <v>6</v>
      </c>
      <c r="D55" s="8">
        <v>702</v>
      </c>
      <c r="E55" s="7">
        <v>9164</v>
      </c>
      <c r="F55" s="7">
        <v>3540.2</v>
      </c>
      <c r="G55" s="6">
        <v>0.38631601920558706</v>
      </c>
    </row>
    <row r="56" spans="1:7" ht="31.5" x14ac:dyDescent="0.25">
      <c r="A56" s="11" t="s">
        <v>475</v>
      </c>
      <c r="B56" s="10" t="s">
        <v>474</v>
      </c>
      <c r="C56" s="9" t="s">
        <v>10</v>
      </c>
      <c r="D56" s="8">
        <v>0</v>
      </c>
      <c r="E56" s="7">
        <v>120</v>
      </c>
      <c r="F56" s="7">
        <v>36.1</v>
      </c>
      <c r="G56" s="6">
        <v>0.30083333333333334</v>
      </c>
    </row>
    <row r="57" spans="1:7" ht="78.75" x14ac:dyDescent="0.25">
      <c r="A57" s="11" t="s">
        <v>37</v>
      </c>
      <c r="B57" s="10" t="s">
        <v>474</v>
      </c>
      <c r="C57" s="9" t="s">
        <v>34</v>
      </c>
      <c r="D57" s="8">
        <v>0</v>
      </c>
      <c r="E57" s="7">
        <v>120</v>
      </c>
      <c r="F57" s="7">
        <v>36.1</v>
      </c>
      <c r="G57" s="6">
        <v>0.30083333333333334</v>
      </c>
    </row>
    <row r="58" spans="1:7" x14ac:dyDescent="0.25">
      <c r="A58" s="11" t="s">
        <v>338</v>
      </c>
      <c r="B58" s="10" t="s">
        <v>474</v>
      </c>
      <c r="C58" s="9" t="s">
        <v>34</v>
      </c>
      <c r="D58" s="8">
        <v>702</v>
      </c>
      <c r="E58" s="7">
        <v>120</v>
      </c>
      <c r="F58" s="7">
        <v>36.1</v>
      </c>
      <c r="G58" s="6">
        <v>0.30083333333333334</v>
      </c>
    </row>
    <row r="59" spans="1:7" x14ac:dyDescent="0.25">
      <c r="A59" s="11" t="s">
        <v>473</v>
      </c>
      <c r="B59" s="10" t="s">
        <v>472</v>
      </c>
      <c r="C59" s="9" t="s">
        <v>10</v>
      </c>
      <c r="D59" s="8">
        <v>0</v>
      </c>
      <c r="E59" s="7">
        <v>15</v>
      </c>
      <c r="F59" s="7">
        <v>0</v>
      </c>
      <c r="G59" s="6">
        <v>0</v>
      </c>
    </row>
    <row r="60" spans="1:7" ht="31.5" x14ac:dyDescent="0.25">
      <c r="A60" s="11" t="s">
        <v>9</v>
      </c>
      <c r="B60" s="10" t="s">
        <v>472</v>
      </c>
      <c r="C60" s="9" t="s">
        <v>6</v>
      </c>
      <c r="D60" s="8">
        <v>0</v>
      </c>
      <c r="E60" s="7">
        <v>15</v>
      </c>
      <c r="F60" s="7">
        <v>0</v>
      </c>
      <c r="G60" s="6">
        <v>0</v>
      </c>
    </row>
    <row r="61" spans="1:7" x14ac:dyDescent="0.25">
      <c r="A61" s="11" t="s">
        <v>338</v>
      </c>
      <c r="B61" s="10" t="s">
        <v>472</v>
      </c>
      <c r="C61" s="9" t="s">
        <v>6</v>
      </c>
      <c r="D61" s="8">
        <v>702</v>
      </c>
      <c r="E61" s="7">
        <v>15</v>
      </c>
      <c r="F61" s="7">
        <v>0</v>
      </c>
      <c r="G61" s="6">
        <v>0</v>
      </c>
    </row>
    <row r="62" spans="1:7" ht="31.5" x14ac:dyDescent="0.25">
      <c r="A62" s="11" t="s">
        <v>471</v>
      </c>
      <c r="B62" s="10" t="s">
        <v>470</v>
      </c>
      <c r="C62" s="9" t="s">
        <v>10</v>
      </c>
      <c r="D62" s="8">
        <v>0</v>
      </c>
      <c r="E62" s="7">
        <v>209.7</v>
      </c>
      <c r="F62" s="7">
        <v>209.7</v>
      </c>
      <c r="G62" s="6">
        <v>1</v>
      </c>
    </row>
    <row r="63" spans="1:7" ht="31.5" x14ac:dyDescent="0.25">
      <c r="A63" s="11" t="s">
        <v>9</v>
      </c>
      <c r="B63" s="10" t="s">
        <v>470</v>
      </c>
      <c r="C63" s="9" t="s">
        <v>6</v>
      </c>
      <c r="D63" s="8">
        <v>0</v>
      </c>
      <c r="E63" s="7">
        <v>209.7</v>
      </c>
      <c r="F63" s="7">
        <v>209.7</v>
      </c>
      <c r="G63" s="6">
        <v>1</v>
      </c>
    </row>
    <row r="64" spans="1:7" x14ac:dyDescent="0.25">
      <c r="A64" s="11" t="s">
        <v>338</v>
      </c>
      <c r="B64" s="10" t="s">
        <v>470</v>
      </c>
      <c r="C64" s="9" t="s">
        <v>6</v>
      </c>
      <c r="D64" s="8">
        <v>702</v>
      </c>
      <c r="E64" s="7">
        <v>209.7</v>
      </c>
      <c r="F64" s="7">
        <v>209.7</v>
      </c>
      <c r="G64" s="6">
        <v>1</v>
      </c>
    </row>
    <row r="65" spans="1:7" ht="31.5" x14ac:dyDescent="0.25">
      <c r="A65" s="11" t="s">
        <v>43</v>
      </c>
      <c r="B65" s="10" t="s">
        <v>469</v>
      </c>
      <c r="C65" s="9" t="s">
        <v>10</v>
      </c>
      <c r="D65" s="8">
        <v>0</v>
      </c>
      <c r="E65" s="7">
        <v>330</v>
      </c>
      <c r="F65" s="7">
        <v>27.6</v>
      </c>
      <c r="G65" s="6">
        <v>8.3636363636363648E-2</v>
      </c>
    </row>
    <row r="66" spans="1:7" ht="31.5" x14ac:dyDescent="0.25">
      <c r="A66" s="11" t="s">
        <v>9</v>
      </c>
      <c r="B66" s="10" t="s">
        <v>469</v>
      </c>
      <c r="C66" s="9" t="s">
        <v>6</v>
      </c>
      <c r="D66" s="8">
        <v>0</v>
      </c>
      <c r="E66" s="7">
        <v>330</v>
      </c>
      <c r="F66" s="7">
        <v>27.6</v>
      </c>
      <c r="G66" s="6">
        <v>8.3636363636363648E-2</v>
      </c>
    </row>
    <row r="67" spans="1:7" ht="31.5" x14ac:dyDescent="0.25">
      <c r="A67" s="11" t="s">
        <v>42</v>
      </c>
      <c r="B67" s="10" t="s">
        <v>469</v>
      </c>
      <c r="C67" s="9" t="s">
        <v>6</v>
      </c>
      <c r="D67" s="8">
        <v>705</v>
      </c>
      <c r="E67" s="7">
        <v>330</v>
      </c>
      <c r="F67" s="7">
        <v>27.6</v>
      </c>
      <c r="G67" s="6">
        <v>8.3636363636363648E-2</v>
      </c>
    </row>
    <row r="68" spans="1:7" x14ac:dyDescent="0.25">
      <c r="A68" s="11" t="s">
        <v>153</v>
      </c>
      <c r="B68" s="10" t="s">
        <v>468</v>
      </c>
      <c r="C68" s="9" t="s">
        <v>10</v>
      </c>
      <c r="D68" s="8">
        <v>0</v>
      </c>
      <c r="E68" s="7">
        <v>46974.6</v>
      </c>
      <c r="F68" s="7">
        <v>27153.4</v>
      </c>
      <c r="G68" s="6">
        <v>0.57804430479450597</v>
      </c>
    </row>
    <row r="69" spans="1:7" ht="78.75" x14ac:dyDescent="0.25">
      <c r="A69" s="11" t="s">
        <v>37</v>
      </c>
      <c r="B69" s="10" t="s">
        <v>468</v>
      </c>
      <c r="C69" s="9" t="s">
        <v>34</v>
      </c>
      <c r="D69" s="8">
        <v>0</v>
      </c>
      <c r="E69" s="7">
        <v>112.5</v>
      </c>
      <c r="F69" s="7">
        <v>0</v>
      </c>
      <c r="G69" s="6">
        <v>0</v>
      </c>
    </row>
    <row r="70" spans="1:7" x14ac:dyDescent="0.25">
      <c r="A70" s="11" t="s">
        <v>338</v>
      </c>
      <c r="B70" s="10" t="s">
        <v>468</v>
      </c>
      <c r="C70" s="9" t="s">
        <v>34</v>
      </c>
      <c r="D70" s="8">
        <v>702</v>
      </c>
      <c r="E70" s="7">
        <v>112.5</v>
      </c>
      <c r="F70" s="7">
        <v>0</v>
      </c>
      <c r="G70" s="6">
        <v>0</v>
      </c>
    </row>
    <row r="71" spans="1:7" ht="31.5" x14ac:dyDescent="0.25">
      <c r="A71" s="11" t="s">
        <v>9</v>
      </c>
      <c r="B71" s="10" t="s">
        <v>468</v>
      </c>
      <c r="C71" s="9" t="s">
        <v>6</v>
      </c>
      <c r="D71" s="8">
        <v>0</v>
      </c>
      <c r="E71" s="7">
        <v>44304</v>
      </c>
      <c r="F71" s="7">
        <v>25785</v>
      </c>
      <c r="G71" s="6">
        <v>0.58200162513542797</v>
      </c>
    </row>
    <row r="72" spans="1:7" x14ac:dyDescent="0.25">
      <c r="A72" s="11" t="s">
        <v>338</v>
      </c>
      <c r="B72" s="10" t="s">
        <v>468</v>
      </c>
      <c r="C72" s="9" t="s">
        <v>6</v>
      </c>
      <c r="D72" s="8">
        <v>702</v>
      </c>
      <c r="E72" s="7">
        <v>44304</v>
      </c>
      <c r="F72" s="7">
        <v>25785</v>
      </c>
      <c r="G72" s="6">
        <v>0.58200162513542797</v>
      </c>
    </row>
    <row r="73" spans="1:7" x14ac:dyDescent="0.25">
      <c r="A73" s="11" t="s">
        <v>18</v>
      </c>
      <c r="B73" s="10" t="s">
        <v>468</v>
      </c>
      <c r="C73" s="9" t="s">
        <v>16</v>
      </c>
      <c r="D73" s="8">
        <v>0</v>
      </c>
      <c r="E73" s="7">
        <v>2558.1</v>
      </c>
      <c r="F73" s="7">
        <v>1368.4</v>
      </c>
      <c r="G73" s="6">
        <v>0.5349282670732185</v>
      </c>
    </row>
    <row r="74" spans="1:7" x14ac:dyDescent="0.25">
      <c r="A74" s="11" t="s">
        <v>338</v>
      </c>
      <c r="B74" s="10" t="s">
        <v>468</v>
      </c>
      <c r="C74" s="9" t="s">
        <v>16</v>
      </c>
      <c r="D74" s="8">
        <v>702</v>
      </c>
      <c r="E74" s="7">
        <v>2558.1</v>
      </c>
      <c r="F74" s="7">
        <v>1368.4</v>
      </c>
      <c r="G74" s="6">
        <v>0.5349282670732185</v>
      </c>
    </row>
    <row r="75" spans="1:7" ht="110.25" x14ac:dyDescent="0.25">
      <c r="A75" s="11" t="s">
        <v>467</v>
      </c>
      <c r="B75" s="10" t="s">
        <v>466</v>
      </c>
      <c r="C75" s="9" t="s">
        <v>10</v>
      </c>
      <c r="D75" s="8">
        <v>0</v>
      </c>
      <c r="E75" s="7">
        <v>440222.3</v>
      </c>
      <c r="F75" s="7">
        <v>334917.7</v>
      </c>
      <c r="G75" s="6">
        <v>0.76079221793171314</v>
      </c>
    </row>
    <row r="76" spans="1:7" ht="78.75" x14ac:dyDescent="0.25">
      <c r="A76" s="11" t="s">
        <v>37</v>
      </c>
      <c r="B76" s="10" t="s">
        <v>466</v>
      </c>
      <c r="C76" s="9" t="s">
        <v>34</v>
      </c>
      <c r="D76" s="8">
        <v>0</v>
      </c>
      <c r="E76" s="7">
        <v>431722.3</v>
      </c>
      <c r="F76" s="7">
        <v>328401.59999999998</v>
      </c>
      <c r="G76" s="6">
        <v>0.7606778709369425</v>
      </c>
    </row>
    <row r="77" spans="1:7" x14ac:dyDescent="0.25">
      <c r="A77" s="11" t="s">
        <v>338</v>
      </c>
      <c r="B77" s="10" t="s">
        <v>466</v>
      </c>
      <c r="C77" s="9" t="s">
        <v>34</v>
      </c>
      <c r="D77" s="8">
        <v>702</v>
      </c>
      <c r="E77" s="7">
        <v>431722.3</v>
      </c>
      <c r="F77" s="7">
        <v>328401.59999999998</v>
      </c>
      <c r="G77" s="6">
        <v>0.7606778709369425</v>
      </c>
    </row>
    <row r="78" spans="1:7" ht="31.5" x14ac:dyDescent="0.25">
      <c r="A78" s="11" t="s">
        <v>9</v>
      </c>
      <c r="B78" s="10" t="s">
        <v>466</v>
      </c>
      <c r="C78" s="9" t="s">
        <v>6</v>
      </c>
      <c r="D78" s="8">
        <v>0</v>
      </c>
      <c r="E78" s="7">
        <v>8500</v>
      </c>
      <c r="F78" s="7">
        <v>6516.1</v>
      </c>
      <c r="G78" s="6">
        <v>0.76660000000000006</v>
      </c>
    </row>
    <row r="79" spans="1:7" x14ac:dyDescent="0.25">
      <c r="A79" s="11" t="s">
        <v>338</v>
      </c>
      <c r="B79" s="10" t="s">
        <v>466</v>
      </c>
      <c r="C79" s="9" t="s">
        <v>6</v>
      </c>
      <c r="D79" s="8">
        <v>702</v>
      </c>
      <c r="E79" s="7">
        <v>8500</v>
      </c>
      <c r="F79" s="7">
        <v>6516.1</v>
      </c>
      <c r="G79" s="6">
        <v>0.76660000000000006</v>
      </c>
    </row>
    <row r="80" spans="1:7" ht="47.25" x14ac:dyDescent="0.25">
      <c r="A80" s="11" t="s">
        <v>465</v>
      </c>
      <c r="B80" s="10" t="s">
        <v>464</v>
      </c>
      <c r="C80" s="9" t="s">
        <v>10</v>
      </c>
      <c r="D80" s="8">
        <v>0</v>
      </c>
      <c r="E80" s="7">
        <v>570.9</v>
      </c>
      <c r="F80" s="7">
        <v>111.7</v>
      </c>
      <c r="G80" s="6">
        <v>0.19565598178314941</v>
      </c>
    </row>
    <row r="81" spans="1:7" ht="31.5" x14ac:dyDescent="0.25">
      <c r="A81" s="11" t="s">
        <v>9</v>
      </c>
      <c r="B81" s="10" t="s">
        <v>464</v>
      </c>
      <c r="C81" s="9" t="s">
        <v>6</v>
      </c>
      <c r="D81" s="8">
        <v>0</v>
      </c>
      <c r="E81" s="7">
        <v>536.1</v>
      </c>
      <c r="F81" s="7">
        <v>88.9</v>
      </c>
      <c r="G81" s="6">
        <v>0.16582727103152398</v>
      </c>
    </row>
    <row r="82" spans="1:7" x14ac:dyDescent="0.25">
      <c r="A82" s="11" t="s">
        <v>338</v>
      </c>
      <c r="B82" s="10" t="s">
        <v>464</v>
      </c>
      <c r="C82" s="9" t="s">
        <v>6</v>
      </c>
      <c r="D82" s="8">
        <v>702</v>
      </c>
      <c r="E82" s="7">
        <v>536.1</v>
      </c>
      <c r="F82" s="7">
        <v>88.9</v>
      </c>
      <c r="G82" s="6">
        <v>0.16582727103152398</v>
      </c>
    </row>
    <row r="83" spans="1:7" x14ac:dyDescent="0.25">
      <c r="A83" s="11" t="s">
        <v>97</v>
      </c>
      <c r="B83" s="10" t="s">
        <v>464</v>
      </c>
      <c r="C83" s="9" t="s">
        <v>95</v>
      </c>
      <c r="D83" s="8">
        <v>0</v>
      </c>
      <c r="E83" s="7">
        <v>34.799999999999997</v>
      </c>
      <c r="F83" s="7">
        <v>22.8</v>
      </c>
      <c r="G83" s="6">
        <v>0.65517241379310354</v>
      </c>
    </row>
    <row r="84" spans="1:7" x14ac:dyDescent="0.25">
      <c r="A84" s="11" t="s">
        <v>338</v>
      </c>
      <c r="B84" s="10" t="s">
        <v>464</v>
      </c>
      <c r="C84" s="9" t="s">
        <v>95</v>
      </c>
      <c r="D84" s="8">
        <v>702</v>
      </c>
      <c r="E84" s="7">
        <v>34.799999999999997</v>
      </c>
      <c r="F84" s="7">
        <v>22.8</v>
      </c>
      <c r="G84" s="6">
        <v>0.65517241379310354</v>
      </c>
    </row>
    <row r="85" spans="1:7" ht="94.5" x14ac:dyDescent="0.25">
      <c r="A85" s="11" t="s">
        <v>463</v>
      </c>
      <c r="B85" s="10" t="s">
        <v>462</v>
      </c>
      <c r="C85" s="9" t="s">
        <v>10</v>
      </c>
      <c r="D85" s="8">
        <v>0</v>
      </c>
      <c r="E85" s="7">
        <v>30200</v>
      </c>
      <c r="F85" s="7">
        <v>0</v>
      </c>
      <c r="G85" s="6">
        <v>0</v>
      </c>
    </row>
    <row r="86" spans="1:7" ht="31.5" x14ac:dyDescent="0.25">
      <c r="A86" s="11" t="s">
        <v>9</v>
      </c>
      <c r="B86" s="10" t="s">
        <v>462</v>
      </c>
      <c r="C86" s="9" t="s">
        <v>6</v>
      </c>
      <c r="D86" s="8">
        <v>0</v>
      </c>
      <c r="E86" s="7">
        <v>30200</v>
      </c>
      <c r="F86" s="7">
        <v>0</v>
      </c>
      <c r="G86" s="6">
        <v>0</v>
      </c>
    </row>
    <row r="87" spans="1:7" x14ac:dyDescent="0.25">
      <c r="A87" s="11" t="s">
        <v>338</v>
      </c>
      <c r="B87" s="10" t="s">
        <v>462</v>
      </c>
      <c r="C87" s="9" t="s">
        <v>6</v>
      </c>
      <c r="D87" s="8">
        <v>702</v>
      </c>
      <c r="E87" s="7">
        <v>30200</v>
      </c>
      <c r="F87" s="7">
        <v>0</v>
      </c>
      <c r="G87" s="6">
        <v>0</v>
      </c>
    </row>
    <row r="88" spans="1:7" ht="63" x14ac:dyDescent="0.25">
      <c r="A88" s="11" t="s">
        <v>738</v>
      </c>
      <c r="B88" s="10" t="s">
        <v>739</v>
      </c>
      <c r="C88" s="9" t="s">
        <v>10</v>
      </c>
      <c r="D88" s="8">
        <v>0</v>
      </c>
      <c r="E88" s="7">
        <v>13007</v>
      </c>
      <c r="F88" s="7">
        <v>0</v>
      </c>
      <c r="G88" s="6">
        <v>0</v>
      </c>
    </row>
    <row r="89" spans="1:7" ht="78.75" x14ac:dyDescent="0.25">
      <c r="A89" s="11" t="s">
        <v>37</v>
      </c>
      <c r="B89" s="10" t="s">
        <v>739</v>
      </c>
      <c r="C89" s="9" t="s">
        <v>34</v>
      </c>
      <c r="D89" s="8">
        <v>0</v>
      </c>
      <c r="E89" s="7">
        <v>13007</v>
      </c>
      <c r="F89" s="7">
        <v>0</v>
      </c>
      <c r="G89" s="6">
        <v>0</v>
      </c>
    </row>
    <row r="90" spans="1:7" x14ac:dyDescent="0.25">
      <c r="A90" s="11" t="s">
        <v>338</v>
      </c>
      <c r="B90" s="10" t="s">
        <v>739</v>
      </c>
      <c r="C90" s="9" t="s">
        <v>34</v>
      </c>
      <c r="D90" s="8">
        <v>702</v>
      </c>
      <c r="E90" s="7">
        <v>13007</v>
      </c>
      <c r="F90" s="7">
        <v>0</v>
      </c>
      <c r="G90" s="6">
        <v>0</v>
      </c>
    </row>
    <row r="91" spans="1:7" ht="63" x14ac:dyDescent="0.25">
      <c r="A91" s="11" t="s">
        <v>740</v>
      </c>
      <c r="B91" s="10" t="s">
        <v>741</v>
      </c>
      <c r="C91" s="9" t="s">
        <v>10</v>
      </c>
      <c r="D91" s="8">
        <v>0</v>
      </c>
      <c r="E91" s="7">
        <v>11146</v>
      </c>
      <c r="F91" s="7">
        <v>0</v>
      </c>
      <c r="G91" s="6">
        <v>0</v>
      </c>
    </row>
    <row r="92" spans="1:7" ht="31.5" x14ac:dyDescent="0.25">
      <c r="A92" s="11" t="s">
        <v>9</v>
      </c>
      <c r="B92" s="10" t="s">
        <v>741</v>
      </c>
      <c r="C92" s="9" t="s">
        <v>6</v>
      </c>
      <c r="D92" s="8">
        <v>0</v>
      </c>
      <c r="E92" s="7">
        <v>11146</v>
      </c>
      <c r="F92" s="7">
        <v>0</v>
      </c>
      <c r="G92" s="6">
        <v>0</v>
      </c>
    </row>
    <row r="93" spans="1:7" x14ac:dyDescent="0.25">
      <c r="A93" s="11" t="s">
        <v>338</v>
      </c>
      <c r="B93" s="10" t="s">
        <v>741</v>
      </c>
      <c r="C93" s="9" t="s">
        <v>6</v>
      </c>
      <c r="D93" s="8">
        <v>702</v>
      </c>
      <c r="E93" s="7">
        <v>11146</v>
      </c>
      <c r="F93" s="7">
        <v>0</v>
      </c>
      <c r="G93" s="6">
        <v>0</v>
      </c>
    </row>
    <row r="94" spans="1:7" ht="31.5" x14ac:dyDescent="0.25">
      <c r="A94" s="11" t="s">
        <v>461</v>
      </c>
      <c r="B94" s="10" t="s">
        <v>460</v>
      </c>
      <c r="C94" s="9" t="s">
        <v>10</v>
      </c>
      <c r="D94" s="8">
        <v>0</v>
      </c>
      <c r="E94" s="7">
        <v>27865.200000000001</v>
      </c>
      <c r="F94" s="7">
        <v>12212.8</v>
      </c>
      <c r="G94" s="6">
        <v>0.43828144064998631</v>
      </c>
    </row>
    <row r="95" spans="1:7" ht="31.5" x14ac:dyDescent="0.25">
      <c r="A95" s="11" t="s">
        <v>9</v>
      </c>
      <c r="B95" s="10" t="s">
        <v>460</v>
      </c>
      <c r="C95" s="9" t="s">
        <v>6</v>
      </c>
      <c r="D95" s="8">
        <v>0</v>
      </c>
      <c r="E95" s="7">
        <v>27865.200000000001</v>
      </c>
      <c r="F95" s="7">
        <v>12212.8</v>
      </c>
      <c r="G95" s="6">
        <v>0.43828144064998631</v>
      </c>
    </row>
    <row r="96" spans="1:7" x14ac:dyDescent="0.25">
      <c r="A96" s="11" t="s">
        <v>338</v>
      </c>
      <c r="B96" s="10" t="s">
        <v>460</v>
      </c>
      <c r="C96" s="9" t="s">
        <v>6</v>
      </c>
      <c r="D96" s="8">
        <v>702</v>
      </c>
      <c r="E96" s="7">
        <v>27865.200000000001</v>
      </c>
      <c r="F96" s="7">
        <v>12212.8</v>
      </c>
      <c r="G96" s="6">
        <v>0.43828144064998631</v>
      </c>
    </row>
    <row r="97" spans="1:7" ht="126" x14ac:dyDescent="0.25">
      <c r="A97" s="11" t="s">
        <v>459</v>
      </c>
      <c r="B97" s="10" t="s">
        <v>458</v>
      </c>
      <c r="C97" s="9" t="s">
        <v>10</v>
      </c>
      <c r="D97" s="8">
        <v>0</v>
      </c>
      <c r="E97" s="7">
        <v>2455.3000000000002</v>
      </c>
      <c r="F97" s="7">
        <v>2455.3000000000002</v>
      </c>
      <c r="G97" s="6">
        <v>1</v>
      </c>
    </row>
    <row r="98" spans="1:7" ht="31.5" x14ac:dyDescent="0.25">
      <c r="A98" s="11" t="s">
        <v>9</v>
      </c>
      <c r="B98" s="10" t="s">
        <v>458</v>
      </c>
      <c r="C98" s="9" t="s">
        <v>6</v>
      </c>
      <c r="D98" s="8">
        <v>0</v>
      </c>
      <c r="E98" s="7">
        <v>2455.3000000000002</v>
      </c>
      <c r="F98" s="7">
        <v>2455.3000000000002</v>
      </c>
      <c r="G98" s="6">
        <v>1</v>
      </c>
    </row>
    <row r="99" spans="1:7" x14ac:dyDescent="0.25">
      <c r="A99" s="11" t="s">
        <v>338</v>
      </c>
      <c r="B99" s="10" t="s">
        <v>458</v>
      </c>
      <c r="C99" s="9" t="s">
        <v>6</v>
      </c>
      <c r="D99" s="8">
        <v>702</v>
      </c>
      <c r="E99" s="7">
        <v>2455.3000000000002</v>
      </c>
      <c r="F99" s="7">
        <v>2455.3000000000002</v>
      </c>
      <c r="G99" s="6">
        <v>1</v>
      </c>
    </row>
    <row r="100" spans="1:7" ht="31.5" x14ac:dyDescent="0.25">
      <c r="A100" s="11" t="s">
        <v>375</v>
      </c>
      <c r="B100" s="10" t="s">
        <v>457</v>
      </c>
      <c r="C100" s="9" t="s">
        <v>10</v>
      </c>
      <c r="D100" s="8">
        <v>0</v>
      </c>
      <c r="E100" s="7">
        <v>3574.8</v>
      </c>
      <c r="F100" s="7">
        <v>2760.4</v>
      </c>
      <c r="G100" s="6">
        <v>0.7721830591921226</v>
      </c>
    </row>
    <row r="101" spans="1:7" ht="31.5" x14ac:dyDescent="0.25">
      <c r="A101" s="11" t="s">
        <v>9</v>
      </c>
      <c r="B101" s="10" t="s">
        <v>457</v>
      </c>
      <c r="C101" s="9" t="s">
        <v>6</v>
      </c>
      <c r="D101" s="8">
        <v>0</v>
      </c>
      <c r="E101" s="7">
        <v>3574.8</v>
      </c>
      <c r="F101" s="7">
        <v>2760.4</v>
      </c>
      <c r="G101" s="6">
        <v>0.7721830591921226</v>
      </c>
    </row>
    <row r="102" spans="1:7" x14ac:dyDescent="0.25">
      <c r="A102" s="11" t="s">
        <v>338</v>
      </c>
      <c r="B102" s="10" t="s">
        <v>457</v>
      </c>
      <c r="C102" s="9" t="s">
        <v>6</v>
      </c>
      <c r="D102" s="8">
        <v>702</v>
      </c>
      <c r="E102" s="7">
        <v>3574.8</v>
      </c>
      <c r="F102" s="7">
        <v>2760.4</v>
      </c>
      <c r="G102" s="6">
        <v>0.7721830591921226</v>
      </c>
    </row>
    <row r="103" spans="1:7" ht="47.25" x14ac:dyDescent="0.25">
      <c r="A103" s="11" t="s">
        <v>456</v>
      </c>
      <c r="B103" s="10" t="s">
        <v>455</v>
      </c>
      <c r="C103" s="9" t="s">
        <v>10</v>
      </c>
      <c r="D103" s="8">
        <v>0</v>
      </c>
      <c r="E103" s="7">
        <v>15610.4</v>
      </c>
      <c r="F103" s="7">
        <v>15610</v>
      </c>
      <c r="G103" s="6">
        <v>0.99997437605698769</v>
      </c>
    </row>
    <row r="104" spans="1:7" ht="31.5" x14ac:dyDescent="0.25">
      <c r="A104" s="11" t="s">
        <v>9</v>
      </c>
      <c r="B104" s="10" t="s">
        <v>455</v>
      </c>
      <c r="C104" s="9" t="s">
        <v>6</v>
      </c>
      <c r="D104" s="8">
        <v>0</v>
      </c>
      <c r="E104" s="7">
        <v>15610.4</v>
      </c>
      <c r="F104" s="7">
        <v>15610</v>
      </c>
      <c r="G104" s="6">
        <v>0.99997437605698769</v>
      </c>
    </row>
    <row r="105" spans="1:7" x14ac:dyDescent="0.25">
      <c r="A105" s="11" t="s">
        <v>338</v>
      </c>
      <c r="B105" s="10" t="s">
        <v>455</v>
      </c>
      <c r="C105" s="9" t="s">
        <v>6</v>
      </c>
      <c r="D105" s="8">
        <v>702</v>
      </c>
      <c r="E105" s="7">
        <v>15610.4</v>
      </c>
      <c r="F105" s="7">
        <v>15610</v>
      </c>
      <c r="G105" s="6">
        <v>0.99997437605698769</v>
      </c>
    </row>
    <row r="106" spans="1:7" ht="47.25" x14ac:dyDescent="0.25">
      <c r="A106" s="11" t="s">
        <v>454</v>
      </c>
      <c r="B106" s="10" t="s">
        <v>453</v>
      </c>
      <c r="C106" s="9" t="s">
        <v>10</v>
      </c>
      <c r="D106" s="8">
        <v>0</v>
      </c>
      <c r="E106" s="7">
        <v>2203.8000000000002</v>
      </c>
      <c r="F106" s="7">
        <v>543.9</v>
      </c>
      <c r="G106" s="6">
        <v>0.24680098012523818</v>
      </c>
    </row>
    <row r="107" spans="1:7" ht="31.5" x14ac:dyDescent="0.25">
      <c r="A107" s="11" t="s">
        <v>9</v>
      </c>
      <c r="B107" s="10" t="s">
        <v>453</v>
      </c>
      <c r="C107" s="9" t="s">
        <v>6</v>
      </c>
      <c r="D107" s="8">
        <v>0</v>
      </c>
      <c r="E107" s="7">
        <v>2203.8000000000002</v>
      </c>
      <c r="F107" s="7">
        <v>543.9</v>
      </c>
      <c r="G107" s="6">
        <v>0.24680098012523818</v>
      </c>
    </row>
    <row r="108" spans="1:7" x14ac:dyDescent="0.25">
      <c r="A108" s="11" t="s">
        <v>338</v>
      </c>
      <c r="B108" s="10" t="s">
        <v>453</v>
      </c>
      <c r="C108" s="9" t="s">
        <v>6</v>
      </c>
      <c r="D108" s="8">
        <v>702</v>
      </c>
      <c r="E108" s="7">
        <v>2203.8000000000002</v>
      </c>
      <c r="F108" s="7">
        <v>543.9</v>
      </c>
      <c r="G108" s="6">
        <v>0.24680098012523818</v>
      </c>
    </row>
    <row r="109" spans="1:7" ht="63" x14ac:dyDescent="0.25">
      <c r="A109" s="11" t="s">
        <v>452</v>
      </c>
      <c r="B109" s="10" t="s">
        <v>451</v>
      </c>
      <c r="C109" s="9" t="s">
        <v>10</v>
      </c>
      <c r="D109" s="8">
        <v>0</v>
      </c>
      <c r="E109" s="7">
        <v>8710.2000000000007</v>
      </c>
      <c r="F109" s="7">
        <v>5074.1000000000004</v>
      </c>
      <c r="G109" s="6">
        <v>0.58254689903790957</v>
      </c>
    </row>
    <row r="110" spans="1:7" ht="31.5" x14ac:dyDescent="0.25">
      <c r="A110" s="11" t="s">
        <v>9</v>
      </c>
      <c r="B110" s="10" t="s">
        <v>451</v>
      </c>
      <c r="C110" s="9" t="s">
        <v>6</v>
      </c>
      <c r="D110" s="8">
        <v>0</v>
      </c>
      <c r="E110" s="7">
        <v>8710.2000000000007</v>
      </c>
      <c r="F110" s="7">
        <v>5074.1000000000004</v>
      </c>
      <c r="G110" s="6">
        <v>0.58254689903790957</v>
      </c>
    </row>
    <row r="111" spans="1:7" x14ac:dyDescent="0.25">
      <c r="A111" s="11" t="s">
        <v>338</v>
      </c>
      <c r="B111" s="10" t="s">
        <v>451</v>
      </c>
      <c r="C111" s="9" t="s">
        <v>6</v>
      </c>
      <c r="D111" s="8">
        <v>702</v>
      </c>
      <c r="E111" s="7">
        <v>8710.2000000000007</v>
      </c>
      <c r="F111" s="7">
        <v>5074.1000000000004</v>
      </c>
      <c r="G111" s="6">
        <v>0.58254689903790957</v>
      </c>
    </row>
    <row r="112" spans="1:7" ht="63" x14ac:dyDescent="0.25">
      <c r="A112" s="11" t="s">
        <v>450</v>
      </c>
      <c r="B112" s="10" t="s">
        <v>449</v>
      </c>
      <c r="C112" s="9" t="s">
        <v>10</v>
      </c>
      <c r="D112" s="8">
        <v>0</v>
      </c>
      <c r="E112" s="7">
        <v>2452.3000000000002</v>
      </c>
      <c r="F112" s="7">
        <v>0</v>
      </c>
      <c r="G112" s="6">
        <v>0</v>
      </c>
    </row>
    <row r="113" spans="1:7" ht="31.5" x14ac:dyDescent="0.25">
      <c r="A113" s="11" t="s">
        <v>9</v>
      </c>
      <c r="B113" s="10" t="s">
        <v>449</v>
      </c>
      <c r="C113" s="9" t="s">
        <v>6</v>
      </c>
      <c r="D113" s="8">
        <v>0</v>
      </c>
      <c r="E113" s="7">
        <v>2452.3000000000002</v>
      </c>
      <c r="F113" s="7">
        <v>0</v>
      </c>
      <c r="G113" s="6">
        <v>0</v>
      </c>
    </row>
    <row r="114" spans="1:7" x14ac:dyDescent="0.25">
      <c r="A114" s="11" t="s">
        <v>338</v>
      </c>
      <c r="B114" s="10" t="s">
        <v>449</v>
      </c>
      <c r="C114" s="9" t="s">
        <v>6</v>
      </c>
      <c r="D114" s="8">
        <v>702</v>
      </c>
      <c r="E114" s="7">
        <v>2452.3000000000002</v>
      </c>
      <c r="F114" s="7">
        <v>0</v>
      </c>
      <c r="G114" s="6">
        <v>0</v>
      </c>
    </row>
    <row r="115" spans="1:7" ht="126" x14ac:dyDescent="0.25">
      <c r="A115" s="11" t="s">
        <v>448</v>
      </c>
      <c r="B115" s="10" t="s">
        <v>447</v>
      </c>
      <c r="C115" s="9" t="s">
        <v>10</v>
      </c>
      <c r="D115" s="8">
        <v>0</v>
      </c>
      <c r="E115" s="7">
        <v>907.5</v>
      </c>
      <c r="F115" s="7">
        <v>907.5</v>
      </c>
      <c r="G115" s="6">
        <v>1</v>
      </c>
    </row>
    <row r="116" spans="1:7" ht="31.5" x14ac:dyDescent="0.25">
      <c r="A116" s="11" t="s">
        <v>9</v>
      </c>
      <c r="B116" s="10" t="s">
        <v>447</v>
      </c>
      <c r="C116" s="9" t="s">
        <v>6</v>
      </c>
      <c r="D116" s="8">
        <v>0</v>
      </c>
      <c r="E116" s="7">
        <v>907.5</v>
      </c>
      <c r="F116" s="7">
        <v>907.5</v>
      </c>
      <c r="G116" s="6">
        <v>1</v>
      </c>
    </row>
    <row r="117" spans="1:7" x14ac:dyDescent="0.25">
      <c r="A117" s="11" t="s">
        <v>338</v>
      </c>
      <c r="B117" s="10" t="s">
        <v>447</v>
      </c>
      <c r="C117" s="9" t="s">
        <v>6</v>
      </c>
      <c r="D117" s="8">
        <v>702</v>
      </c>
      <c r="E117" s="7">
        <v>907.5</v>
      </c>
      <c r="F117" s="7">
        <v>907.5</v>
      </c>
      <c r="G117" s="6">
        <v>1</v>
      </c>
    </row>
    <row r="118" spans="1:7" ht="31.5" x14ac:dyDescent="0.25">
      <c r="A118" s="11" t="s">
        <v>446</v>
      </c>
      <c r="B118" s="10" t="s">
        <v>445</v>
      </c>
      <c r="C118" s="9" t="s">
        <v>10</v>
      </c>
      <c r="D118" s="8">
        <v>0</v>
      </c>
      <c r="E118" s="7">
        <v>53588.5</v>
      </c>
      <c r="F118" s="7">
        <v>34944.199999999997</v>
      </c>
      <c r="G118" s="6">
        <v>0.65208393591908709</v>
      </c>
    </row>
    <row r="119" spans="1:7" ht="31.5" x14ac:dyDescent="0.25">
      <c r="A119" s="11" t="s">
        <v>444</v>
      </c>
      <c r="B119" s="10" t="s">
        <v>443</v>
      </c>
      <c r="C119" s="9" t="s">
        <v>10</v>
      </c>
      <c r="D119" s="8">
        <v>0</v>
      </c>
      <c r="E119" s="7">
        <v>104.9</v>
      </c>
      <c r="F119" s="7">
        <v>27.9</v>
      </c>
      <c r="G119" s="6">
        <v>0.26596758817921828</v>
      </c>
    </row>
    <row r="120" spans="1:7" ht="31.5" x14ac:dyDescent="0.25">
      <c r="A120" s="11" t="s">
        <v>9</v>
      </c>
      <c r="B120" s="10" t="s">
        <v>443</v>
      </c>
      <c r="C120" s="9" t="s">
        <v>6</v>
      </c>
      <c r="D120" s="8">
        <v>0</v>
      </c>
      <c r="E120" s="7">
        <v>104.9</v>
      </c>
      <c r="F120" s="7">
        <v>27.9</v>
      </c>
      <c r="G120" s="6">
        <v>0.26596758817921828</v>
      </c>
    </row>
    <row r="121" spans="1:7" x14ac:dyDescent="0.25">
      <c r="A121" s="11" t="s">
        <v>374</v>
      </c>
      <c r="B121" s="10" t="s">
        <v>443</v>
      </c>
      <c r="C121" s="9" t="s">
        <v>6</v>
      </c>
      <c r="D121" s="8">
        <v>703</v>
      </c>
      <c r="E121" s="7">
        <v>104.9</v>
      </c>
      <c r="F121" s="7">
        <v>27.9</v>
      </c>
      <c r="G121" s="6">
        <v>0.26596758817921828</v>
      </c>
    </row>
    <row r="122" spans="1:7" ht="31.5" x14ac:dyDescent="0.25">
      <c r="A122" s="11" t="s">
        <v>43</v>
      </c>
      <c r="B122" s="10" t="s">
        <v>442</v>
      </c>
      <c r="C122" s="9" t="s">
        <v>10</v>
      </c>
      <c r="D122" s="8">
        <v>0</v>
      </c>
      <c r="E122" s="7">
        <v>9</v>
      </c>
      <c r="F122" s="7">
        <v>0</v>
      </c>
      <c r="G122" s="6">
        <v>0</v>
      </c>
    </row>
    <row r="123" spans="1:7" ht="31.5" x14ac:dyDescent="0.25">
      <c r="A123" s="11" t="s">
        <v>9</v>
      </c>
      <c r="B123" s="10" t="s">
        <v>442</v>
      </c>
      <c r="C123" s="9" t="s">
        <v>6</v>
      </c>
      <c r="D123" s="8">
        <v>0</v>
      </c>
      <c r="E123" s="7">
        <v>9</v>
      </c>
      <c r="F123" s="7">
        <v>0</v>
      </c>
      <c r="G123" s="6">
        <v>0</v>
      </c>
    </row>
    <row r="124" spans="1:7" ht="31.5" x14ac:dyDescent="0.25">
      <c r="A124" s="11" t="s">
        <v>42</v>
      </c>
      <c r="B124" s="10" t="s">
        <v>442</v>
      </c>
      <c r="C124" s="9" t="s">
        <v>6</v>
      </c>
      <c r="D124" s="8">
        <v>705</v>
      </c>
      <c r="E124" s="7">
        <v>9</v>
      </c>
      <c r="F124" s="7">
        <v>0</v>
      </c>
      <c r="G124" s="6">
        <v>0</v>
      </c>
    </row>
    <row r="125" spans="1:7" ht="24" customHeight="1" x14ac:dyDescent="0.25">
      <c r="A125" s="11" t="s">
        <v>153</v>
      </c>
      <c r="B125" s="10" t="s">
        <v>441</v>
      </c>
      <c r="C125" s="9" t="s">
        <v>10</v>
      </c>
      <c r="D125" s="8">
        <v>0</v>
      </c>
      <c r="E125" s="7">
        <v>32664.9</v>
      </c>
      <c r="F125" s="7">
        <v>20827.5</v>
      </c>
      <c r="G125" s="6">
        <v>0.63761101365686101</v>
      </c>
    </row>
    <row r="126" spans="1:7" ht="78.75" x14ac:dyDescent="0.25">
      <c r="A126" s="11" t="s">
        <v>37</v>
      </c>
      <c r="B126" s="10" t="s">
        <v>441</v>
      </c>
      <c r="C126" s="9" t="s">
        <v>34</v>
      </c>
      <c r="D126" s="8">
        <v>0</v>
      </c>
      <c r="E126" s="7">
        <v>28557.5</v>
      </c>
      <c r="F126" s="7">
        <v>18308.400000000001</v>
      </c>
      <c r="G126" s="6">
        <v>0.64110653943797602</v>
      </c>
    </row>
    <row r="127" spans="1:7" x14ac:dyDescent="0.25">
      <c r="A127" s="11" t="s">
        <v>374</v>
      </c>
      <c r="B127" s="10" t="s">
        <v>441</v>
      </c>
      <c r="C127" s="9" t="s">
        <v>34</v>
      </c>
      <c r="D127" s="8">
        <v>703</v>
      </c>
      <c r="E127" s="7">
        <v>28557.5</v>
      </c>
      <c r="F127" s="7">
        <v>18308.400000000001</v>
      </c>
      <c r="G127" s="6">
        <v>0.64110653943797602</v>
      </c>
    </row>
    <row r="128" spans="1:7" ht="31.5" x14ac:dyDescent="0.25">
      <c r="A128" s="11" t="s">
        <v>9</v>
      </c>
      <c r="B128" s="10" t="s">
        <v>441</v>
      </c>
      <c r="C128" s="9" t="s">
        <v>6</v>
      </c>
      <c r="D128" s="8">
        <v>0</v>
      </c>
      <c r="E128" s="7">
        <v>3755.9</v>
      </c>
      <c r="F128" s="7">
        <v>2346</v>
      </c>
      <c r="G128" s="6">
        <v>0.6246172688303735</v>
      </c>
    </row>
    <row r="129" spans="1:7" x14ac:dyDescent="0.25">
      <c r="A129" s="11" t="s">
        <v>374</v>
      </c>
      <c r="B129" s="10" t="s">
        <v>441</v>
      </c>
      <c r="C129" s="9" t="s">
        <v>6</v>
      </c>
      <c r="D129" s="8">
        <v>703</v>
      </c>
      <c r="E129" s="7">
        <v>3755.9</v>
      </c>
      <c r="F129" s="7">
        <v>2346</v>
      </c>
      <c r="G129" s="6">
        <v>0.6246172688303735</v>
      </c>
    </row>
    <row r="130" spans="1:7" x14ac:dyDescent="0.25">
      <c r="A130" s="11" t="s">
        <v>18</v>
      </c>
      <c r="B130" s="10" t="s">
        <v>441</v>
      </c>
      <c r="C130" s="9" t="s">
        <v>16</v>
      </c>
      <c r="D130" s="8">
        <v>0</v>
      </c>
      <c r="E130" s="7">
        <v>351.5</v>
      </c>
      <c r="F130" s="7">
        <v>173.2</v>
      </c>
      <c r="G130" s="6">
        <v>0.49274537695590326</v>
      </c>
    </row>
    <row r="131" spans="1:7" x14ac:dyDescent="0.25">
      <c r="A131" s="11" t="s">
        <v>374</v>
      </c>
      <c r="B131" s="10" t="s">
        <v>441</v>
      </c>
      <c r="C131" s="9" t="s">
        <v>16</v>
      </c>
      <c r="D131" s="8">
        <v>703</v>
      </c>
      <c r="E131" s="7">
        <v>351.5</v>
      </c>
      <c r="F131" s="7">
        <v>173.2</v>
      </c>
      <c r="G131" s="6">
        <v>0.49274537695590326</v>
      </c>
    </row>
    <row r="132" spans="1:7" ht="173.25" x14ac:dyDescent="0.25">
      <c r="A132" s="11" t="s">
        <v>38</v>
      </c>
      <c r="B132" s="10" t="s">
        <v>440</v>
      </c>
      <c r="C132" s="9" t="s">
        <v>10</v>
      </c>
      <c r="D132" s="8">
        <v>0</v>
      </c>
      <c r="E132" s="7">
        <v>19886</v>
      </c>
      <c r="F132" s="7">
        <v>13524.7</v>
      </c>
      <c r="G132" s="6">
        <v>0.68011163632706428</v>
      </c>
    </row>
    <row r="133" spans="1:7" ht="78.75" x14ac:dyDescent="0.25">
      <c r="A133" s="11" t="s">
        <v>37</v>
      </c>
      <c r="B133" s="10" t="s">
        <v>440</v>
      </c>
      <c r="C133" s="9" t="s">
        <v>34</v>
      </c>
      <c r="D133" s="8">
        <v>0</v>
      </c>
      <c r="E133" s="7">
        <v>19886</v>
      </c>
      <c r="F133" s="7">
        <v>13524.7</v>
      </c>
      <c r="G133" s="6">
        <v>0.68011163632706428</v>
      </c>
    </row>
    <row r="134" spans="1:7" x14ac:dyDescent="0.25">
      <c r="A134" s="11" t="s">
        <v>374</v>
      </c>
      <c r="B134" s="10" t="s">
        <v>440</v>
      </c>
      <c r="C134" s="9" t="s">
        <v>34</v>
      </c>
      <c r="D134" s="8">
        <v>703</v>
      </c>
      <c r="E134" s="7">
        <v>19886</v>
      </c>
      <c r="F134" s="7">
        <v>13524.7</v>
      </c>
      <c r="G134" s="6">
        <v>0.68011163632706428</v>
      </c>
    </row>
    <row r="135" spans="1:7" ht="31.5" x14ac:dyDescent="0.25">
      <c r="A135" s="11" t="s">
        <v>375</v>
      </c>
      <c r="B135" s="10" t="s">
        <v>439</v>
      </c>
      <c r="C135" s="9" t="s">
        <v>10</v>
      </c>
      <c r="D135" s="8">
        <v>0</v>
      </c>
      <c r="E135" s="7">
        <v>923.7</v>
      </c>
      <c r="F135" s="7">
        <v>564.1</v>
      </c>
      <c r="G135" s="6">
        <v>0.61069611345675001</v>
      </c>
    </row>
    <row r="136" spans="1:7" ht="31.5" x14ac:dyDescent="0.25">
      <c r="A136" s="11" t="s">
        <v>9</v>
      </c>
      <c r="B136" s="10" t="s">
        <v>439</v>
      </c>
      <c r="C136" s="9" t="s">
        <v>6</v>
      </c>
      <c r="D136" s="8">
        <v>0</v>
      </c>
      <c r="E136" s="7">
        <v>923.7</v>
      </c>
      <c r="F136" s="7">
        <v>564.1</v>
      </c>
      <c r="G136" s="6">
        <v>0.61069611345675001</v>
      </c>
    </row>
    <row r="137" spans="1:7" x14ac:dyDescent="0.25">
      <c r="A137" s="11" t="s">
        <v>374</v>
      </c>
      <c r="B137" s="10" t="s">
        <v>439</v>
      </c>
      <c r="C137" s="9" t="s">
        <v>6</v>
      </c>
      <c r="D137" s="8">
        <v>703</v>
      </c>
      <c r="E137" s="7">
        <v>923.7</v>
      </c>
      <c r="F137" s="7">
        <v>564.1</v>
      </c>
      <c r="G137" s="6">
        <v>0.61069611345675001</v>
      </c>
    </row>
    <row r="138" spans="1:7" x14ac:dyDescent="0.25">
      <c r="A138" s="11" t="s">
        <v>438</v>
      </c>
      <c r="B138" s="10" t="s">
        <v>437</v>
      </c>
      <c r="C138" s="9" t="s">
        <v>10</v>
      </c>
      <c r="D138" s="8">
        <v>0</v>
      </c>
      <c r="E138" s="7">
        <v>6508.8</v>
      </c>
      <c r="F138" s="7">
        <v>0</v>
      </c>
      <c r="G138" s="6">
        <v>0</v>
      </c>
    </row>
    <row r="139" spans="1:7" ht="47.25" x14ac:dyDescent="0.25">
      <c r="A139" s="11" t="s">
        <v>436</v>
      </c>
      <c r="B139" s="10" t="s">
        <v>435</v>
      </c>
      <c r="C139" s="9" t="s">
        <v>10</v>
      </c>
      <c r="D139" s="8">
        <v>0</v>
      </c>
      <c r="E139" s="7">
        <v>6508.8</v>
      </c>
      <c r="F139" s="7">
        <v>0</v>
      </c>
      <c r="G139" s="6">
        <v>0</v>
      </c>
    </row>
    <row r="140" spans="1:7" ht="31.5" x14ac:dyDescent="0.25">
      <c r="A140" s="11" t="s">
        <v>9</v>
      </c>
      <c r="B140" s="10" t="s">
        <v>435</v>
      </c>
      <c r="C140" s="9" t="s">
        <v>6</v>
      </c>
      <c r="D140" s="8">
        <v>0</v>
      </c>
      <c r="E140" s="7">
        <v>6508.8</v>
      </c>
      <c r="F140" s="7">
        <v>0</v>
      </c>
      <c r="G140" s="6">
        <v>0</v>
      </c>
    </row>
    <row r="141" spans="1:7" x14ac:dyDescent="0.25">
      <c r="A141" s="11" t="s">
        <v>338</v>
      </c>
      <c r="B141" s="10" t="s">
        <v>435</v>
      </c>
      <c r="C141" s="9" t="s">
        <v>6</v>
      </c>
      <c r="D141" s="8">
        <v>702</v>
      </c>
      <c r="E141" s="7">
        <v>6508.8</v>
      </c>
      <c r="F141" s="7">
        <v>0</v>
      </c>
      <c r="G141" s="6">
        <v>0</v>
      </c>
    </row>
    <row r="142" spans="1:7" ht="31.5" x14ac:dyDescent="0.25">
      <c r="A142" s="11" t="s">
        <v>434</v>
      </c>
      <c r="B142" s="10" t="s">
        <v>433</v>
      </c>
      <c r="C142" s="9" t="s">
        <v>10</v>
      </c>
      <c r="D142" s="8">
        <v>0</v>
      </c>
      <c r="E142" s="7">
        <v>29828.400000000001</v>
      </c>
      <c r="F142" s="7">
        <v>11858</v>
      </c>
      <c r="G142" s="6">
        <v>0.39754059889233079</v>
      </c>
    </row>
    <row r="143" spans="1:7" ht="47.25" x14ac:dyDescent="0.25">
      <c r="A143" s="11" t="s">
        <v>432</v>
      </c>
      <c r="B143" s="10" t="s">
        <v>430</v>
      </c>
      <c r="C143" s="9" t="s">
        <v>10</v>
      </c>
      <c r="D143" s="8">
        <v>0</v>
      </c>
      <c r="E143" s="7">
        <v>29828.400000000001</v>
      </c>
      <c r="F143" s="7">
        <v>11858</v>
      </c>
      <c r="G143" s="6">
        <v>0.39754059889233079</v>
      </c>
    </row>
    <row r="144" spans="1:7" ht="31.5" x14ac:dyDescent="0.25">
      <c r="A144" s="11" t="s">
        <v>9</v>
      </c>
      <c r="B144" s="10" t="s">
        <v>430</v>
      </c>
      <c r="C144" s="9" t="s">
        <v>6</v>
      </c>
      <c r="D144" s="8">
        <v>0</v>
      </c>
      <c r="E144" s="7">
        <v>29828.400000000001</v>
      </c>
      <c r="F144" s="7">
        <v>11858</v>
      </c>
      <c r="G144" s="6">
        <v>0.39754059889233079</v>
      </c>
    </row>
    <row r="145" spans="1:7" x14ac:dyDescent="0.25">
      <c r="A145" s="11" t="s">
        <v>431</v>
      </c>
      <c r="B145" s="10" t="s">
        <v>430</v>
      </c>
      <c r="C145" s="9" t="s">
        <v>6</v>
      </c>
      <c r="D145" s="8">
        <v>1004</v>
      </c>
      <c r="E145" s="7">
        <v>29828.400000000001</v>
      </c>
      <c r="F145" s="7">
        <v>11858</v>
      </c>
      <c r="G145" s="6">
        <v>0.39754059889233079</v>
      </c>
    </row>
    <row r="146" spans="1:7" ht="47.25" x14ac:dyDescent="0.25">
      <c r="A146" s="11" t="s">
        <v>429</v>
      </c>
      <c r="B146" s="10" t="s">
        <v>428</v>
      </c>
      <c r="C146" s="9" t="s">
        <v>10</v>
      </c>
      <c r="D146" s="8">
        <v>0</v>
      </c>
      <c r="E146" s="7">
        <v>19454.7</v>
      </c>
      <c r="F146" s="7">
        <v>10863</v>
      </c>
      <c r="G146" s="6">
        <v>0.5583740689910407</v>
      </c>
    </row>
    <row r="147" spans="1:7" ht="31.5" x14ac:dyDescent="0.25">
      <c r="A147" s="11" t="s">
        <v>427</v>
      </c>
      <c r="B147" s="10" t="s">
        <v>426</v>
      </c>
      <c r="C147" s="9" t="s">
        <v>10</v>
      </c>
      <c r="D147" s="8">
        <v>0</v>
      </c>
      <c r="E147" s="7">
        <v>15560.6</v>
      </c>
      <c r="F147" s="7">
        <v>10317.5</v>
      </c>
      <c r="G147" s="6">
        <v>0.66305283857948916</v>
      </c>
    </row>
    <row r="148" spans="1:7" ht="31.5" x14ac:dyDescent="0.25">
      <c r="A148" s="11" t="s">
        <v>221</v>
      </c>
      <c r="B148" s="10" t="s">
        <v>425</v>
      </c>
      <c r="C148" s="9" t="s">
        <v>10</v>
      </c>
      <c r="D148" s="8">
        <v>0</v>
      </c>
      <c r="E148" s="7">
        <v>3635</v>
      </c>
      <c r="F148" s="7">
        <v>2672.4</v>
      </c>
      <c r="G148" s="6">
        <v>0.73518569463548833</v>
      </c>
    </row>
    <row r="149" spans="1:7" ht="78.75" x14ac:dyDescent="0.25">
      <c r="A149" s="11" t="s">
        <v>37</v>
      </c>
      <c r="B149" s="10" t="s">
        <v>425</v>
      </c>
      <c r="C149" s="9" t="s">
        <v>34</v>
      </c>
      <c r="D149" s="8">
        <v>0</v>
      </c>
      <c r="E149" s="7">
        <v>2943.6</v>
      </c>
      <c r="F149" s="7">
        <v>2300.3000000000002</v>
      </c>
      <c r="G149" s="6">
        <v>0.78145807854328042</v>
      </c>
    </row>
    <row r="150" spans="1:7" x14ac:dyDescent="0.25">
      <c r="A150" s="11" t="s">
        <v>186</v>
      </c>
      <c r="B150" s="10" t="s">
        <v>425</v>
      </c>
      <c r="C150" s="9" t="s">
        <v>34</v>
      </c>
      <c r="D150" s="8">
        <v>709</v>
      </c>
      <c r="E150" s="7">
        <v>2943.6</v>
      </c>
      <c r="F150" s="7">
        <v>2300.3000000000002</v>
      </c>
      <c r="G150" s="6">
        <v>0.78145807854328042</v>
      </c>
    </row>
    <row r="151" spans="1:7" ht="31.5" x14ac:dyDescent="0.25">
      <c r="A151" s="11" t="s">
        <v>9</v>
      </c>
      <c r="B151" s="10" t="s">
        <v>425</v>
      </c>
      <c r="C151" s="9" t="s">
        <v>6</v>
      </c>
      <c r="D151" s="8">
        <v>0</v>
      </c>
      <c r="E151" s="7">
        <v>685.6</v>
      </c>
      <c r="F151" s="7">
        <v>370.2</v>
      </c>
      <c r="G151" s="6">
        <v>0.53996499416569421</v>
      </c>
    </row>
    <row r="152" spans="1:7" x14ac:dyDescent="0.25">
      <c r="A152" s="11" t="s">
        <v>186</v>
      </c>
      <c r="B152" s="10" t="s">
        <v>425</v>
      </c>
      <c r="C152" s="9" t="s">
        <v>6</v>
      </c>
      <c r="D152" s="8">
        <v>709</v>
      </c>
      <c r="E152" s="7">
        <v>685.6</v>
      </c>
      <c r="F152" s="7">
        <v>370.2</v>
      </c>
      <c r="G152" s="6">
        <v>0.53996499416569421</v>
      </c>
    </row>
    <row r="153" spans="1:7" x14ac:dyDescent="0.25">
      <c r="A153" s="11" t="s">
        <v>18</v>
      </c>
      <c r="B153" s="10" t="s">
        <v>425</v>
      </c>
      <c r="C153" s="9" t="s">
        <v>16</v>
      </c>
      <c r="D153" s="8">
        <v>0</v>
      </c>
      <c r="E153" s="7">
        <v>5.8</v>
      </c>
      <c r="F153" s="7">
        <v>2</v>
      </c>
      <c r="G153" s="6">
        <v>0.34482758620689657</v>
      </c>
    </row>
    <row r="154" spans="1:7" x14ac:dyDescent="0.25">
      <c r="A154" s="11" t="s">
        <v>186</v>
      </c>
      <c r="B154" s="10" t="s">
        <v>425</v>
      </c>
      <c r="C154" s="9" t="s">
        <v>16</v>
      </c>
      <c r="D154" s="8">
        <v>709</v>
      </c>
      <c r="E154" s="7">
        <v>5.8</v>
      </c>
      <c r="F154" s="7">
        <v>2</v>
      </c>
      <c r="G154" s="6">
        <v>0.34482758620689657</v>
      </c>
    </row>
    <row r="155" spans="1:7" ht="23.25" customHeight="1" x14ac:dyDescent="0.25">
      <c r="A155" s="11" t="s">
        <v>153</v>
      </c>
      <c r="B155" s="10" t="s">
        <v>424</v>
      </c>
      <c r="C155" s="9" t="s">
        <v>10</v>
      </c>
      <c r="D155" s="8">
        <v>0</v>
      </c>
      <c r="E155" s="7">
        <v>6505.6</v>
      </c>
      <c r="F155" s="7">
        <v>4285.2</v>
      </c>
      <c r="G155" s="6">
        <v>0.65869404820462363</v>
      </c>
    </row>
    <row r="156" spans="1:7" ht="78.75" x14ac:dyDescent="0.25">
      <c r="A156" s="11" t="s">
        <v>37</v>
      </c>
      <c r="B156" s="10" t="s">
        <v>424</v>
      </c>
      <c r="C156" s="9" t="s">
        <v>34</v>
      </c>
      <c r="D156" s="8">
        <v>0</v>
      </c>
      <c r="E156" s="7">
        <v>6302</v>
      </c>
      <c r="F156" s="7">
        <v>4145.8</v>
      </c>
      <c r="G156" s="6">
        <v>0.65785464931767701</v>
      </c>
    </row>
    <row r="157" spans="1:7" x14ac:dyDescent="0.25">
      <c r="A157" s="11" t="s">
        <v>186</v>
      </c>
      <c r="B157" s="10" t="s">
        <v>424</v>
      </c>
      <c r="C157" s="9" t="s">
        <v>34</v>
      </c>
      <c r="D157" s="8">
        <v>709</v>
      </c>
      <c r="E157" s="7">
        <v>6302</v>
      </c>
      <c r="F157" s="7">
        <v>4145.8</v>
      </c>
      <c r="G157" s="6">
        <v>0.65785464931767701</v>
      </c>
    </row>
    <row r="158" spans="1:7" ht="31.5" x14ac:dyDescent="0.25">
      <c r="A158" s="11" t="s">
        <v>9</v>
      </c>
      <c r="B158" s="10" t="s">
        <v>424</v>
      </c>
      <c r="C158" s="9" t="s">
        <v>6</v>
      </c>
      <c r="D158" s="8">
        <v>0</v>
      </c>
      <c r="E158" s="7">
        <v>203.6</v>
      </c>
      <c r="F158" s="7">
        <v>139.4</v>
      </c>
      <c r="G158" s="6">
        <v>0.68467583497053053</v>
      </c>
    </row>
    <row r="159" spans="1:7" x14ac:dyDescent="0.25">
      <c r="A159" s="11" t="s">
        <v>186</v>
      </c>
      <c r="B159" s="10" t="s">
        <v>424</v>
      </c>
      <c r="C159" s="9" t="s">
        <v>6</v>
      </c>
      <c r="D159" s="8">
        <v>709</v>
      </c>
      <c r="E159" s="7">
        <v>203.6</v>
      </c>
      <c r="F159" s="7">
        <v>139.4</v>
      </c>
      <c r="G159" s="6">
        <v>0.68467583497053053</v>
      </c>
    </row>
    <row r="160" spans="1:7" ht="173.25" x14ac:dyDescent="0.25">
      <c r="A160" s="11" t="s">
        <v>38</v>
      </c>
      <c r="B160" s="10" t="s">
        <v>423</v>
      </c>
      <c r="C160" s="9" t="s">
        <v>10</v>
      </c>
      <c r="D160" s="8">
        <v>0</v>
      </c>
      <c r="E160" s="7">
        <v>5420</v>
      </c>
      <c r="F160" s="7">
        <v>3359.9</v>
      </c>
      <c r="G160" s="6">
        <v>0.6199077490774908</v>
      </c>
    </row>
    <row r="161" spans="1:7" ht="78.75" x14ac:dyDescent="0.25">
      <c r="A161" s="11" t="s">
        <v>37</v>
      </c>
      <c r="B161" s="10" t="s">
        <v>423</v>
      </c>
      <c r="C161" s="9" t="s">
        <v>34</v>
      </c>
      <c r="D161" s="8">
        <v>0</v>
      </c>
      <c r="E161" s="7">
        <v>5420</v>
      </c>
      <c r="F161" s="7">
        <v>3359.9</v>
      </c>
      <c r="G161" s="6">
        <v>0.6199077490774908</v>
      </c>
    </row>
    <row r="162" spans="1:7" x14ac:dyDescent="0.25">
      <c r="A162" s="11" t="s">
        <v>186</v>
      </c>
      <c r="B162" s="10" t="s">
        <v>423</v>
      </c>
      <c r="C162" s="9" t="s">
        <v>34</v>
      </c>
      <c r="D162" s="8">
        <v>709</v>
      </c>
      <c r="E162" s="7">
        <v>5420</v>
      </c>
      <c r="F162" s="7">
        <v>3359.9</v>
      </c>
      <c r="G162" s="6">
        <v>0.6199077490774908</v>
      </c>
    </row>
    <row r="163" spans="1:7" ht="31.5" x14ac:dyDescent="0.25">
      <c r="A163" s="11" t="s">
        <v>422</v>
      </c>
      <c r="B163" s="10" t="s">
        <v>421</v>
      </c>
      <c r="C163" s="9" t="s">
        <v>10</v>
      </c>
      <c r="D163" s="8">
        <v>0</v>
      </c>
      <c r="E163" s="7">
        <v>10</v>
      </c>
      <c r="F163" s="7">
        <v>0</v>
      </c>
      <c r="G163" s="6">
        <v>0</v>
      </c>
    </row>
    <row r="164" spans="1:7" ht="63" x14ac:dyDescent="0.25">
      <c r="A164" s="11" t="s">
        <v>334</v>
      </c>
      <c r="B164" s="10" t="s">
        <v>420</v>
      </c>
      <c r="C164" s="9" t="s">
        <v>10</v>
      </c>
      <c r="D164" s="8">
        <v>0</v>
      </c>
      <c r="E164" s="7">
        <v>10</v>
      </c>
      <c r="F164" s="7">
        <v>0</v>
      </c>
      <c r="G164" s="6">
        <v>0</v>
      </c>
    </row>
    <row r="165" spans="1:7" ht="31.5" x14ac:dyDescent="0.25">
      <c r="A165" s="11" t="s">
        <v>9</v>
      </c>
      <c r="B165" s="10" t="s">
        <v>420</v>
      </c>
      <c r="C165" s="9" t="s">
        <v>6</v>
      </c>
      <c r="D165" s="8">
        <v>0</v>
      </c>
      <c r="E165" s="7">
        <v>10</v>
      </c>
      <c r="F165" s="7">
        <v>0</v>
      </c>
      <c r="G165" s="6">
        <v>0</v>
      </c>
    </row>
    <row r="166" spans="1:7" x14ac:dyDescent="0.25">
      <c r="A166" s="11" t="s">
        <v>186</v>
      </c>
      <c r="B166" s="10" t="s">
        <v>420</v>
      </c>
      <c r="C166" s="9" t="s">
        <v>6</v>
      </c>
      <c r="D166" s="8">
        <v>709</v>
      </c>
      <c r="E166" s="7">
        <v>10</v>
      </c>
      <c r="F166" s="7">
        <v>0</v>
      </c>
      <c r="G166" s="6">
        <v>0</v>
      </c>
    </row>
    <row r="167" spans="1:7" ht="47.25" x14ac:dyDescent="0.25">
      <c r="A167" s="11" t="s">
        <v>419</v>
      </c>
      <c r="B167" s="10" t="s">
        <v>418</v>
      </c>
      <c r="C167" s="9" t="s">
        <v>10</v>
      </c>
      <c r="D167" s="8">
        <v>0</v>
      </c>
      <c r="E167" s="7">
        <v>962.1</v>
      </c>
      <c r="F167" s="7">
        <v>545.5</v>
      </c>
      <c r="G167" s="6">
        <v>0.56698887849495894</v>
      </c>
    </row>
    <row r="168" spans="1:7" ht="63" x14ac:dyDescent="0.25">
      <c r="A168" s="11" t="s">
        <v>417</v>
      </c>
      <c r="B168" s="10" t="s">
        <v>416</v>
      </c>
      <c r="C168" s="9" t="s">
        <v>10</v>
      </c>
      <c r="D168" s="8">
        <v>0</v>
      </c>
      <c r="E168" s="7">
        <v>962.1</v>
      </c>
      <c r="F168" s="7">
        <v>545.5</v>
      </c>
      <c r="G168" s="6">
        <v>0.56698887849495894</v>
      </c>
    </row>
    <row r="169" spans="1:7" ht="78.75" x14ac:dyDescent="0.25">
      <c r="A169" s="11" t="s">
        <v>37</v>
      </c>
      <c r="B169" s="10" t="s">
        <v>416</v>
      </c>
      <c r="C169" s="9" t="s">
        <v>34</v>
      </c>
      <c r="D169" s="8">
        <v>0</v>
      </c>
      <c r="E169" s="7">
        <v>100</v>
      </c>
      <c r="F169" s="7">
        <v>13.8</v>
      </c>
      <c r="G169" s="6">
        <v>0.13800000000000001</v>
      </c>
    </row>
    <row r="170" spans="1:7" x14ac:dyDescent="0.25">
      <c r="A170" s="11" t="s">
        <v>186</v>
      </c>
      <c r="B170" s="10" t="s">
        <v>416</v>
      </c>
      <c r="C170" s="9" t="s">
        <v>34</v>
      </c>
      <c r="D170" s="8">
        <v>709</v>
      </c>
      <c r="E170" s="7">
        <v>100</v>
      </c>
      <c r="F170" s="7">
        <v>13.8</v>
      </c>
      <c r="G170" s="6">
        <v>0.13800000000000001</v>
      </c>
    </row>
    <row r="171" spans="1:7" ht="31.5" x14ac:dyDescent="0.25">
      <c r="A171" s="11" t="s">
        <v>9</v>
      </c>
      <c r="B171" s="10" t="s">
        <v>416</v>
      </c>
      <c r="C171" s="9" t="s">
        <v>6</v>
      </c>
      <c r="D171" s="8">
        <v>0</v>
      </c>
      <c r="E171" s="7">
        <v>840.6</v>
      </c>
      <c r="F171" s="7">
        <v>514.20000000000005</v>
      </c>
      <c r="G171" s="6">
        <v>0.61170592433975735</v>
      </c>
    </row>
    <row r="172" spans="1:7" x14ac:dyDescent="0.25">
      <c r="A172" s="11" t="s">
        <v>186</v>
      </c>
      <c r="B172" s="10" t="s">
        <v>416</v>
      </c>
      <c r="C172" s="9" t="s">
        <v>6</v>
      </c>
      <c r="D172" s="8">
        <v>709</v>
      </c>
      <c r="E172" s="7">
        <v>840.6</v>
      </c>
      <c r="F172" s="7">
        <v>514.20000000000005</v>
      </c>
      <c r="G172" s="6">
        <v>0.61170592433975735</v>
      </c>
    </row>
    <row r="173" spans="1:7" x14ac:dyDescent="0.25">
      <c r="A173" s="11" t="s">
        <v>97</v>
      </c>
      <c r="B173" s="10" t="s">
        <v>416</v>
      </c>
      <c r="C173" s="9" t="s">
        <v>95</v>
      </c>
      <c r="D173" s="8">
        <v>0</v>
      </c>
      <c r="E173" s="7">
        <v>21.5</v>
      </c>
      <c r="F173" s="7">
        <v>17.5</v>
      </c>
      <c r="G173" s="6">
        <v>0.81395348837209303</v>
      </c>
    </row>
    <row r="174" spans="1:7" x14ac:dyDescent="0.25">
      <c r="A174" s="11" t="s">
        <v>338</v>
      </c>
      <c r="B174" s="10" t="s">
        <v>416</v>
      </c>
      <c r="C174" s="9" t="s">
        <v>95</v>
      </c>
      <c r="D174" s="8">
        <v>702</v>
      </c>
      <c r="E174" s="7">
        <v>9</v>
      </c>
      <c r="F174" s="7">
        <v>5</v>
      </c>
      <c r="G174" s="6">
        <v>0.55555555555555558</v>
      </c>
    </row>
    <row r="175" spans="1:7" x14ac:dyDescent="0.25">
      <c r="A175" s="11" t="s">
        <v>186</v>
      </c>
      <c r="B175" s="10" t="s">
        <v>416</v>
      </c>
      <c r="C175" s="9" t="s">
        <v>95</v>
      </c>
      <c r="D175" s="8">
        <v>709</v>
      </c>
      <c r="E175" s="7">
        <v>12.5</v>
      </c>
      <c r="F175" s="7">
        <v>12.5</v>
      </c>
      <c r="G175" s="6">
        <v>1</v>
      </c>
    </row>
    <row r="176" spans="1:7" ht="31.5" x14ac:dyDescent="0.25">
      <c r="A176" s="11" t="s">
        <v>415</v>
      </c>
      <c r="B176" s="10" t="s">
        <v>414</v>
      </c>
      <c r="C176" s="9" t="s">
        <v>10</v>
      </c>
      <c r="D176" s="8">
        <v>0</v>
      </c>
      <c r="E176" s="7">
        <v>2922</v>
      </c>
      <c r="F176" s="7">
        <v>0</v>
      </c>
      <c r="G176" s="6">
        <v>0</v>
      </c>
    </row>
    <row r="177" spans="1:7" ht="78.75" x14ac:dyDescent="0.25">
      <c r="A177" s="11" t="s">
        <v>412</v>
      </c>
      <c r="B177" s="10" t="s">
        <v>411</v>
      </c>
      <c r="C177" s="9" t="s">
        <v>10</v>
      </c>
      <c r="D177" s="8">
        <v>0</v>
      </c>
      <c r="E177" s="7">
        <v>2922</v>
      </c>
      <c r="F177" s="7">
        <v>0</v>
      </c>
      <c r="G177" s="6">
        <v>0</v>
      </c>
    </row>
    <row r="178" spans="1:7" ht="31.5" x14ac:dyDescent="0.25">
      <c r="A178" s="11" t="s">
        <v>9</v>
      </c>
      <c r="B178" s="10" t="s">
        <v>411</v>
      </c>
      <c r="C178" s="9" t="s">
        <v>6</v>
      </c>
      <c r="D178" s="8">
        <v>0</v>
      </c>
      <c r="E178" s="7">
        <v>2922</v>
      </c>
      <c r="F178" s="7">
        <v>0</v>
      </c>
      <c r="G178" s="6">
        <v>0</v>
      </c>
    </row>
    <row r="179" spans="1:7" x14ac:dyDescent="0.25">
      <c r="A179" s="11" t="s">
        <v>104</v>
      </c>
      <c r="B179" s="10" t="s">
        <v>411</v>
      </c>
      <c r="C179" s="9" t="s">
        <v>6</v>
      </c>
      <c r="D179" s="8">
        <v>707</v>
      </c>
      <c r="E179" s="7">
        <v>2922</v>
      </c>
      <c r="F179" s="7">
        <v>0</v>
      </c>
      <c r="G179" s="6">
        <v>0</v>
      </c>
    </row>
    <row r="180" spans="1:7" ht="47.25" x14ac:dyDescent="0.25">
      <c r="A180" s="18" t="s">
        <v>410</v>
      </c>
      <c r="B180" s="17" t="s">
        <v>409</v>
      </c>
      <c r="C180" s="16" t="s">
        <v>10</v>
      </c>
      <c r="D180" s="15">
        <v>0</v>
      </c>
      <c r="E180" s="14">
        <v>56189.7</v>
      </c>
      <c r="F180" s="14">
        <v>37520.400000000001</v>
      </c>
      <c r="G180" s="13">
        <v>0.66774515614071628</v>
      </c>
    </row>
    <row r="181" spans="1:7" ht="47.25" x14ac:dyDescent="0.25">
      <c r="A181" s="11" t="s">
        <v>408</v>
      </c>
      <c r="B181" s="10" t="s">
        <v>407</v>
      </c>
      <c r="C181" s="9" t="s">
        <v>10</v>
      </c>
      <c r="D181" s="8">
        <v>0</v>
      </c>
      <c r="E181" s="7">
        <v>51978.6</v>
      </c>
      <c r="F181" s="7">
        <v>33908.800000000003</v>
      </c>
      <c r="G181" s="6">
        <v>0.65236077924376579</v>
      </c>
    </row>
    <row r="182" spans="1:7" x14ac:dyDescent="0.25">
      <c r="A182" s="11" t="s">
        <v>406</v>
      </c>
      <c r="B182" s="10" t="s">
        <v>405</v>
      </c>
      <c r="C182" s="9" t="s">
        <v>10</v>
      </c>
      <c r="D182" s="8">
        <v>0</v>
      </c>
      <c r="E182" s="7">
        <v>2860.9</v>
      </c>
      <c r="F182" s="7">
        <v>1820.7</v>
      </c>
      <c r="G182" s="6">
        <v>0.63640812331783703</v>
      </c>
    </row>
    <row r="183" spans="1:7" ht="31.5" x14ac:dyDescent="0.25">
      <c r="A183" s="11" t="s">
        <v>43</v>
      </c>
      <c r="B183" s="10" t="s">
        <v>404</v>
      </c>
      <c r="C183" s="9" t="s">
        <v>10</v>
      </c>
      <c r="D183" s="8">
        <v>0</v>
      </c>
      <c r="E183" s="7">
        <v>10</v>
      </c>
      <c r="F183" s="7">
        <v>2.5</v>
      </c>
      <c r="G183" s="6">
        <v>0.25</v>
      </c>
    </row>
    <row r="184" spans="1:7" ht="31.5" x14ac:dyDescent="0.25">
      <c r="A184" s="11" t="s">
        <v>9</v>
      </c>
      <c r="B184" s="10" t="s">
        <v>404</v>
      </c>
      <c r="C184" s="9" t="s">
        <v>6</v>
      </c>
      <c r="D184" s="8">
        <v>0</v>
      </c>
      <c r="E184" s="7">
        <v>10</v>
      </c>
      <c r="F184" s="7">
        <v>2.5</v>
      </c>
      <c r="G184" s="6">
        <v>0.25</v>
      </c>
    </row>
    <row r="185" spans="1:7" ht="31.5" x14ac:dyDescent="0.25">
      <c r="A185" s="11" t="s">
        <v>42</v>
      </c>
      <c r="B185" s="10" t="s">
        <v>404</v>
      </c>
      <c r="C185" s="9" t="s">
        <v>6</v>
      </c>
      <c r="D185" s="8">
        <v>705</v>
      </c>
      <c r="E185" s="7">
        <v>10</v>
      </c>
      <c r="F185" s="7">
        <v>2.5</v>
      </c>
      <c r="G185" s="6">
        <v>0.25</v>
      </c>
    </row>
    <row r="186" spans="1:7" ht="21.75" customHeight="1" x14ac:dyDescent="0.25">
      <c r="A186" s="11" t="s">
        <v>153</v>
      </c>
      <c r="B186" s="10" t="s">
        <v>403</v>
      </c>
      <c r="C186" s="9" t="s">
        <v>10</v>
      </c>
      <c r="D186" s="8">
        <v>0</v>
      </c>
      <c r="E186" s="7">
        <v>1850.9</v>
      </c>
      <c r="F186" s="7">
        <v>1152.5999999999999</v>
      </c>
      <c r="G186" s="6">
        <v>0.62272408017721104</v>
      </c>
    </row>
    <row r="187" spans="1:7" ht="78.75" x14ac:dyDescent="0.25">
      <c r="A187" s="11" t="s">
        <v>37</v>
      </c>
      <c r="B187" s="10" t="s">
        <v>403</v>
      </c>
      <c r="C187" s="9" t="s">
        <v>34</v>
      </c>
      <c r="D187" s="8">
        <v>0</v>
      </c>
      <c r="E187" s="7">
        <v>1513.2</v>
      </c>
      <c r="F187" s="7">
        <v>978.5</v>
      </c>
      <c r="G187" s="6">
        <v>0.64664287602431936</v>
      </c>
    </row>
    <row r="188" spans="1:7" x14ac:dyDescent="0.25">
      <c r="A188" s="11" t="s">
        <v>82</v>
      </c>
      <c r="B188" s="10" t="s">
        <v>403</v>
      </c>
      <c r="C188" s="9" t="s">
        <v>34</v>
      </c>
      <c r="D188" s="8">
        <v>801</v>
      </c>
      <c r="E188" s="7">
        <v>1513.2</v>
      </c>
      <c r="F188" s="7">
        <v>978.5</v>
      </c>
      <c r="G188" s="6">
        <v>0.64664287602431936</v>
      </c>
    </row>
    <row r="189" spans="1:7" ht="31.5" x14ac:dyDescent="0.25">
      <c r="A189" s="11" t="s">
        <v>9</v>
      </c>
      <c r="B189" s="10" t="s">
        <v>403</v>
      </c>
      <c r="C189" s="9" t="s">
        <v>6</v>
      </c>
      <c r="D189" s="8">
        <v>0</v>
      </c>
      <c r="E189" s="7">
        <v>330.3</v>
      </c>
      <c r="F189" s="7">
        <v>170.4</v>
      </c>
      <c r="G189" s="6">
        <v>0.51589464123524065</v>
      </c>
    </row>
    <row r="190" spans="1:7" x14ac:dyDescent="0.25">
      <c r="A190" s="11" t="s">
        <v>82</v>
      </c>
      <c r="B190" s="10" t="s">
        <v>403</v>
      </c>
      <c r="C190" s="9" t="s">
        <v>6</v>
      </c>
      <c r="D190" s="8">
        <v>801</v>
      </c>
      <c r="E190" s="7">
        <v>330.3</v>
      </c>
      <c r="F190" s="7">
        <v>170.4</v>
      </c>
      <c r="G190" s="6">
        <v>0.51589464123524065</v>
      </c>
    </row>
    <row r="191" spans="1:7" x14ac:dyDescent="0.25">
      <c r="A191" s="11" t="s">
        <v>18</v>
      </c>
      <c r="B191" s="10" t="s">
        <v>403</v>
      </c>
      <c r="C191" s="9" t="s">
        <v>16</v>
      </c>
      <c r="D191" s="8">
        <v>0</v>
      </c>
      <c r="E191" s="7">
        <v>7.4</v>
      </c>
      <c r="F191" s="7">
        <v>3.7</v>
      </c>
      <c r="G191" s="6">
        <v>0.5</v>
      </c>
    </row>
    <row r="192" spans="1:7" x14ac:dyDescent="0.25">
      <c r="A192" s="11" t="s">
        <v>82</v>
      </c>
      <c r="B192" s="10" t="s">
        <v>403</v>
      </c>
      <c r="C192" s="9" t="s">
        <v>16</v>
      </c>
      <c r="D192" s="8">
        <v>801</v>
      </c>
      <c r="E192" s="7">
        <v>7.4</v>
      </c>
      <c r="F192" s="7">
        <v>3.7</v>
      </c>
      <c r="G192" s="6">
        <v>0.5</v>
      </c>
    </row>
    <row r="193" spans="1:7" ht="173.25" x14ac:dyDescent="0.25">
      <c r="A193" s="11" t="s">
        <v>38</v>
      </c>
      <c r="B193" s="10" t="s">
        <v>402</v>
      </c>
      <c r="C193" s="9" t="s">
        <v>10</v>
      </c>
      <c r="D193" s="8">
        <v>0</v>
      </c>
      <c r="E193" s="7">
        <v>960</v>
      </c>
      <c r="F193" s="7">
        <v>625.6</v>
      </c>
      <c r="G193" s="6">
        <v>0.65166666666666673</v>
      </c>
    </row>
    <row r="194" spans="1:7" ht="78.75" x14ac:dyDescent="0.25">
      <c r="A194" s="11" t="s">
        <v>37</v>
      </c>
      <c r="B194" s="10" t="s">
        <v>402</v>
      </c>
      <c r="C194" s="9" t="s">
        <v>34</v>
      </c>
      <c r="D194" s="8">
        <v>0</v>
      </c>
      <c r="E194" s="7">
        <v>960</v>
      </c>
      <c r="F194" s="7">
        <v>625.6</v>
      </c>
      <c r="G194" s="6">
        <v>0.65166666666666673</v>
      </c>
    </row>
    <row r="195" spans="1:7" x14ac:dyDescent="0.25">
      <c r="A195" s="11" t="s">
        <v>82</v>
      </c>
      <c r="B195" s="10" t="s">
        <v>402</v>
      </c>
      <c r="C195" s="9" t="s">
        <v>34</v>
      </c>
      <c r="D195" s="8">
        <v>801</v>
      </c>
      <c r="E195" s="7">
        <v>960</v>
      </c>
      <c r="F195" s="7">
        <v>625.6</v>
      </c>
      <c r="G195" s="6">
        <v>0.65166666666666673</v>
      </c>
    </row>
    <row r="196" spans="1:7" ht="31.5" x14ac:dyDescent="0.25">
      <c r="A196" s="11" t="s">
        <v>375</v>
      </c>
      <c r="B196" s="10" t="s">
        <v>401</v>
      </c>
      <c r="C196" s="9" t="s">
        <v>10</v>
      </c>
      <c r="D196" s="8">
        <v>0</v>
      </c>
      <c r="E196" s="7">
        <v>40</v>
      </c>
      <c r="F196" s="7">
        <v>40</v>
      </c>
      <c r="G196" s="6">
        <v>1</v>
      </c>
    </row>
    <row r="197" spans="1:7" ht="31.5" x14ac:dyDescent="0.25">
      <c r="A197" s="11" t="s">
        <v>9</v>
      </c>
      <c r="B197" s="10" t="s">
        <v>401</v>
      </c>
      <c r="C197" s="9" t="s">
        <v>6</v>
      </c>
      <c r="D197" s="8">
        <v>0</v>
      </c>
      <c r="E197" s="7">
        <v>40</v>
      </c>
      <c r="F197" s="7">
        <v>40</v>
      </c>
      <c r="G197" s="6">
        <v>1</v>
      </c>
    </row>
    <row r="198" spans="1:7" x14ac:dyDescent="0.25">
      <c r="A198" s="11" t="s">
        <v>82</v>
      </c>
      <c r="B198" s="10" t="s">
        <v>401</v>
      </c>
      <c r="C198" s="9" t="s">
        <v>6</v>
      </c>
      <c r="D198" s="8">
        <v>801</v>
      </c>
      <c r="E198" s="7">
        <v>40</v>
      </c>
      <c r="F198" s="7">
        <v>40</v>
      </c>
      <c r="G198" s="6">
        <v>1</v>
      </c>
    </row>
    <row r="199" spans="1:7" ht="31.5" x14ac:dyDescent="0.25">
      <c r="A199" s="11" t="s">
        <v>400</v>
      </c>
      <c r="B199" s="10" t="s">
        <v>399</v>
      </c>
      <c r="C199" s="9" t="s">
        <v>10</v>
      </c>
      <c r="D199" s="8">
        <v>0</v>
      </c>
      <c r="E199" s="7">
        <v>23434.400000000001</v>
      </c>
      <c r="F199" s="7">
        <v>15625.6</v>
      </c>
      <c r="G199" s="6">
        <v>0.66678045949544262</v>
      </c>
    </row>
    <row r="200" spans="1:7" ht="31.5" x14ac:dyDescent="0.25">
      <c r="A200" s="11" t="s">
        <v>43</v>
      </c>
      <c r="B200" s="10" t="s">
        <v>398</v>
      </c>
      <c r="C200" s="9" t="s">
        <v>10</v>
      </c>
      <c r="D200" s="8">
        <v>0</v>
      </c>
      <c r="E200" s="7">
        <v>10</v>
      </c>
      <c r="F200" s="7">
        <v>0</v>
      </c>
      <c r="G200" s="6">
        <v>0</v>
      </c>
    </row>
    <row r="201" spans="1:7" ht="31.5" x14ac:dyDescent="0.25">
      <c r="A201" s="11" t="s">
        <v>9</v>
      </c>
      <c r="B201" s="10" t="s">
        <v>398</v>
      </c>
      <c r="C201" s="9" t="s">
        <v>6</v>
      </c>
      <c r="D201" s="8">
        <v>0</v>
      </c>
      <c r="E201" s="7">
        <v>10</v>
      </c>
      <c r="F201" s="7">
        <v>0</v>
      </c>
      <c r="G201" s="6">
        <v>0</v>
      </c>
    </row>
    <row r="202" spans="1:7" ht="31.5" x14ac:dyDescent="0.25">
      <c r="A202" s="11" t="s">
        <v>42</v>
      </c>
      <c r="B202" s="10" t="s">
        <v>398</v>
      </c>
      <c r="C202" s="9" t="s">
        <v>6</v>
      </c>
      <c r="D202" s="8">
        <v>705</v>
      </c>
      <c r="E202" s="7">
        <v>10</v>
      </c>
      <c r="F202" s="7">
        <v>0</v>
      </c>
      <c r="G202" s="6">
        <v>0</v>
      </c>
    </row>
    <row r="203" spans="1:7" x14ac:dyDescent="0.25">
      <c r="A203" s="11" t="s">
        <v>153</v>
      </c>
      <c r="B203" s="10" t="s">
        <v>397</v>
      </c>
      <c r="C203" s="9" t="s">
        <v>10</v>
      </c>
      <c r="D203" s="8">
        <v>0</v>
      </c>
      <c r="E203" s="7">
        <v>14816.7</v>
      </c>
      <c r="F203" s="7">
        <v>10353.4</v>
      </c>
      <c r="G203" s="6">
        <v>0.69876558207968031</v>
      </c>
    </row>
    <row r="204" spans="1:7" ht="78.75" x14ac:dyDescent="0.25">
      <c r="A204" s="11" t="s">
        <v>37</v>
      </c>
      <c r="B204" s="10" t="s">
        <v>397</v>
      </c>
      <c r="C204" s="9" t="s">
        <v>34</v>
      </c>
      <c r="D204" s="8">
        <v>0</v>
      </c>
      <c r="E204" s="7">
        <v>11737.6</v>
      </c>
      <c r="F204" s="7">
        <v>8423.1</v>
      </c>
      <c r="G204" s="6">
        <v>0.71761688931297707</v>
      </c>
    </row>
    <row r="205" spans="1:7" x14ac:dyDescent="0.25">
      <c r="A205" s="11" t="s">
        <v>82</v>
      </c>
      <c r="B205" s="10" t="s">
        <v>397</v>
      </c>
      <c r="C205" s="9" t="s">
        <v>34</v>
      </c>
      <c r="D205" s="8">
        <v>801</v>
      </c>
      <c r="E205" s="7">
        <v>11737.6</v>
      </c>
      <c r="F205" s="7">
        <v>8423.1</v>
      </c>
      <c r="G205" s="6">
        <v>0.71761688931297707</v>
      </c>
    </row>
    <row r="206" spans="1:7" ht="31.5" x14ac:dyDescent="0.25">
      <c r="A206" s="11" t="s">
        <v>9</v>
      </c>
      <c r="B206" s="10" t="s">
        <v>397</v>
      </c>
      <c r="C206" s="9" t="s">
        <v>6</v>
      </c>
      <c r="D206" s="8">
        <v>0</v>
      </c>
      <c r="E206" s="7">
        <v>3065.7</v>
      </c>
      <c r="F206" s="7">
        <v>1923.7</v>
      </c>
      <c r="G206" s="6">
        <v>0.62749127442345964</v>
      </c>
    </row>
    <row r="207" spans="1:7" x14ac:dyDescent="0.25">
      <c r="A207" s="11" t="s">
        <v>82</v>
      </c>
      <c r="B207" s="10" t="s">
        <v>397</v>
      </c>
      <c r="C207" s="9" t="s">
        <v>6</v>
      </c>
      <c r="D207" s="8">
        <v>801</v>
      </c>
      <c r="E207" s="7">
        <v>3065.7</v>
      </c>
      <c r="F207" s="7">
        <v>1923.7</v>
      </c>
      <c r="G207" s="6">
        <v>0.62749127442345964</v>
      </c>
    </row>
    <row r="208" spans="1:7" x14ac:dyDescent="0.25">
      <c r="A208" s="11" t="s">
        <v>18</v>
      </c>
      <c r="B208" s="10" t="s">
        <v>397</v>
      </c>
      <c r="C208" s="9" t="s">
        <v>16</v>
      </c>
      <c r="D208" s="8">
        <v>0</v>
      </c>
      <c r="E208" s="7">
        <v>13.4</v>
      </c>
      <c r="F208" s="7">
        <v>6.6</v>
      </c>
      <c r="G208" s="6">
        <v>0.4925373134328358</v>
      </c>
    </row>
    <row r="209" spans="1:7" x14ac:dyDescent="0.25">
      <c r="A209" s="11" t="s">
        <v>82</v>
      </c>
      <c r="B209" s="10" t="s">
        <v>397</v>
      </c>
      <c r="C209" s="9" t="s">
        <v>16</v>
      </c>
      <c r="D209" s="8">
        <v>801</v>
      </c>
      <c r="E209" s="7">
        <v>13.4</v>
      </c>
      <c r="F209" s="7">
        <v>6.6</v>
      </c>
      <c r="G209" s="6">
        <v>0.4925373134328358</v>
      </c>
    </row>
    <row r="210" spans="1:7" ht="173.25" x14ac:dyDescent="0.25">
      <c r="A210" s="11" t="s">
        <v>38</v>
      </c>
      <c r="B210" s="10" t="s">
        <v>396</v>
      </c>
      <c r="C210" s="9" t="s">
        <v>10</v>
      </c>
      <c r="D210" s="8">
        <v>0</v>
      </c>
      <c r="E210" s="7">
        <v>8278</v>
      </c>
      <c r="F210" s="7">
        <v>4942.5</v>
      </c>
      <c r="G210" s="6">
        <v>0.59706450833534674</v>
      </c>
    </row>
    <row r="211" spans="1:7" ht="78.75" x14ac:dyDescent="0.25">
      <c r="A211" s="11" t="s">
        <v>37</v>
      </c>
      <c r="B211" s="10" t="s">
        <v>396</v>
      </c>
      <c r="C211" s="9" t="s">
        <v>34</v>
      </c>
      <c r="D211" s="8">
        <v>0</v>
      </c>
      <c r="E211" s="7">
        <v>8278</v>
      </c>
      <c r="F211" s="7">
        <v>4942.5</v>
      </c>
      <c r="G211" s="6">
        <v>0.59706450833534674</v>
      </c>
    </row>
    <row r="212" spans="1:7" x14ac:dyDescent="0.25">
      <c r="A212" s="11" t="s">
        <v>82</v>
      </c>
      <c r="B212" s="10" t="s">
        <v>396</v>
      </c>
      <c r="C212" s="9" t="s">
        <v>34</v>
      </c>
      <c r="D212" s="8">
        <v>801</v>
      </c>
      <c r="E212" s="7">
        <v>8278</v>
      </c>
      <c r="F212" s="7">
        <v>4942.5</v>
      </c>
      <c r="G212" s="6">
        <v>0.59706450833534674</v>
      </c>
    </row>
    <row r="213" spans="1:7" ht="31.5" x14ac:dyDescent="0.25">
      <c r="A213" s="11" t="s">
        <v>554</v>
      </c>
      <c r="B213" s="10" t="s">
        <v>555</v>
      </c>
      <c r="C213" s="9" t="s">
        <v>10</v>
      </c>
      <c r="D213" s="8">
        <v>0</v>
      </c>
      <c r="E213" s="7">
        <v>50</v>
      </c>
      <c r="F213" s="7">
        <v>50</v>
      </c>
      <c r="G213" s="6">
        <v>1</v>
      </c>
    </row>
    <row r="214" spans="1:7" x14ac:dyDescent="0.25">
      <c r="A214" s="11" t="s">
        <v>97</v>
      </c>
      <c r="B214" s="10" t="s">
        <v>555</v>
      </c>
      <c r="C214" s="9" t="s">
        <v>95</v>
      </c>
      <c r="D214" s="8">
        <v>0</v>
      </c>
      <c r="E214" s="7">
        <v>50</v>
      </c>
      <c r="F214" s="7">
        <v>50</v>
      </c>
      <c r="G214" s="6">
        <v>1</v>
      </c>
    </row>
    <row r="215" spans="1:7" x14ac:dyDescent="0.25">
      <c r="A215" s="11" t="s">
        <v>82</v>
      </c>
      <c r="B215" s="10" t="s">
        <v>555</v>
      </c>
      <c r="C215" s="9" t="s">
        <v>95</v>
      </c>
      <c r="D215" s="8">
        <v>801</v>
      </c>
      <c r="E215" s="7">
        <v>50</v>
      </c>
      <c r="F215" s="7">
        <v>50</v>
      </c>
      <c r="G215" s="6">
        <v>1</v>
      </c>
    </row>
    <row r="216" spans="1:7" ht="31.5" x14ac:dyDescent="0.25">
      <c r="A216" s="11" t="s">
        <v>395</v>
      </c>
      <c r="B216" s="10" t="s">
        <v>394</v>
      </c>
      <c r="C216" s="9" t="s">
        <v>10</v>
      </c>
      <c r="D216" s="8">
        <v>0</v>
      </c>
      <c r="E216" s="7">
        <v>39.700000000000003</v>
      </c>
      <c r="F216" s="7">
        <v>39.700000000000003</v>
      </c>
      <c r="G216" s="6">
        <v>1</v>
      </c>
    </row>
    <row r="217" spans="1:7" ht="31.5" x14ac:dyDescent="0.25">
      <c r="A217" s="11" t="s">
        <v>9</v>
      </c>
      <c r="B217" s="10" t="s">
        <v>394</v>
      </c>
      <c r="C217" s="9" t="s">
        <v>6</v>
      </c>
      <c r="D217" s="8">
        <v>0</v>
      </c>
      <c r="E217" s="7">
        <v>39.700000000000003</v>
      </c>
      <c r="F217" s="7">
        <v>39.700000000000003</v>
      </c>
      <c r="G217" s="6">
        <v>1</v>
      </c>
    </row>
    <row r="218" spans="1:7" x14ac:dyDescent="0.25">
      <c r="A218" s="11" t="s">
        <v>82</v>
      </c>
      <c r="B218" s="10" t="s">
        <v>394</v>
      </c>
      <c r="C218" s="9" t="s">
        <v>6</v>
      </c>
      <c r="D218" s="8">
        <v>801</v>
      </c>
      <c r="E218" s="7">
        <v>39.700000000000003</v>
      </c>
      <c r="F218" s="7">
        <v>39.700000000000003</v>
      </c>
      <c r="G218" s="6">
        <v>1</v>
      </c>
    </row>
    <row r="219" spans="1:7" ht="31.5" x14ac:dyDescent="0.25">
      <c r="A219" s="11" t="s">
        <v>375</v>
      </c>
      <c r="B219" s="10" t="s">
        <v>393</v>
      </c>
      <c r="C219" s="9" t="s">
        <v>10</v>
      </c>
      <c r="D219" s="8">
        <v>0</v>
      </c>
      <c r="E219" s="7">
        <v>240</v>
      </c>
      <c r="F219" s="7">
        <v>240</v>
      </c>
      <c r="G219" s="6">
        <v>1</v>
      </c>
    </row>
    <row r="220" spans="1:7" ht="31.5" x14ac:dyDescent="0.25">
      <c r="A220" s="11" t="s">
        <v>9</v>
      </c>
      <c r="B220" s="10" t="s">
        <v>393</v>
      </c>
      <c r="C220" s="9" t="s">
        <v>6</v>
      </c>
      <c r="D220" s="8">
        <v>0</v>
      </c>
      <c r="E220" s="7">
        <v>240</v>
      </c>
      <c r="F220" s="7">
        <v>240</v>
      </c>
      <c r="G220" s="6">
        <v>1</v>
      </c>
    </row>
    <row r="221" spans="1:7" x14ac:dyDescent="0.25">
      <c r="A221" s="11" t="s">
        <v>82</v>
      </c>
      <c r="B221" s="10" t="s">
        <v>393</v>
      </c>
      <c r="C221" s="9" t="s">
        <v>6</v>
      </c>
      <c r="D221" s="8">
        <v>801</v>
      </c>
      <c r="E221" s="7">
        <v>240</v>
      </c>
      <c r="F221" s="7">
        <v>240</v>
      </c>
      <c r="G221" s="6">
        <v>1</v>
      </c>
    </row>
    <row r="222" spans="1:7" ht="31.5" x14ac:dyDescent="0.25">
      <c r="A222" s="11" t="s">
        <v>392</v>
      </c>
      <c r="B222" s="10" t="s">
        <v>391</v>
      </c>
      <c r="C222" s="9" t="s">
        <v>10</v>
      </c>
      <c r="D222" s="8">
        <v>0</v>
      </c>
      <c r="E222" s="7">
        <v>15787.4</v>
      </c>
      <c r="F222" s="7">
        <v>9712.6</v>
      </c>
      <c r="G222" s="6">
        <v>0.61521213119323004</v>
      </c>
    </row>
    <row r="223" spans="1:7" ht="47.25" x14ac:dyDescent="0.25">
      <c r="A223" s="11" t="s">
        <v>390</v>
      </c>
      <c r="B223" s="10" t="s">
        <v>389</v>
      </c>
      <c r="C223" s="9" t="s">
        <v>10</v>
      </c>
      <c r="D223" s="8">
        <v>0</v>
      </c>
      <c r="E223" s="7">
        <v>360.4</v>
      </c>
      <c r="F223" s="7">
        <v>45.2</v>
      </c>
      <c r="G223" s="6">
        <v>0.12541620421753608</v>
      </c>
    </row>
    <row r="224" spans="1:7" ht="31.5" x14ac:dyDescent="0.25">
      <c r="A224" s="11" t="s">
        <v>9</v>
      </c>
      <c r="B224" s="10" t="s">
        <v>389</v>
      </c>
      <c r="C224" s="9" t="s">
        <v>6</v>
      </c>
      <c r="D224" s="8">
        <v>0</v>
      </c>
      <c r="E224" s="7">
        <v>360.4</v>
      </c>
      <c r="F224" s="7">
        <v>45.2</v>
      </c>
      <c r="G224" s="6">
        <v>0.12541620421753608</v>
      </c>
    </row>
    <row r="225" spans="1:7" x14ac:dyDescent="0.25">
      <c r="A225" s="11" t="s">
        <v>82</v>
      </c>
      <c r="B225" s="10" t="s">
        <v>389</v>
      </c>
      <c r="C225" s="9" t="s">
        <v>6</v>
      </c>
      <c r="D225" s="8">
        <v>801</v>
      </c>
      <c r="E225" s="7">
        <v>360.4</v>
      </c>
      <c r="F225" s="7">
        <v>45.2</v>
      </c>
      <c r="G225" s="6">
        <v>0.12541620421753608</v>
      </c>
    </row>
    <row r="226" spans="1:7" ht="31.5" x14ac:dyDescent="0.25">
      <c r="A226" s="11" t="s">
        <v>43</v>
      </c>
      <c r="B226" s="10" t="s">
        <v>388</v>
      </c>
      <c r="C226" s="9" t="s">
        <v>10</v>
      </c>
      <c r="D226" s="8">
        <v>0</v>
      </c>
      <c r="E226" s="7">
        <v>10</v>
      </c>
      <c r="F226" s="7">
        <v>0</v>
      </c>
      <c r="G226" s="6">
        <v>0</v>
      </c>
    </row>
    <row r="227" spans="1:7" ht="31.5" x14ac:dyDescent="0.25">
      <c r="A227" s="11" t="s">
        <v>9</v>
      </c>
      <c r="B227" s="10" t="s">
        <v>388</v>
      </c>
      <c r="C227" s="9" t="s">
        <v>6</v>
      </c>
      <c r="D227" s="8">
        <v>0</v>
      </c>
      <c r="E227" s="7">
        <v>10</v>
      </c>
      <c r="F227" s="7">
        <v>0</v>
      </c>
      <c r="G227" s="6">
        <v>0</v>
      </c>
    </row>
    <row r="228" spans="1:7" ht="31.5" x14ac:dyDescent="0.25">
      <c r="A228" s="11" t="s">
        <v>42</v>
      </c>
      <c r="B228" s="10" t="s">
        <v>388</v>
      </c>
      <c r="C228" s="9" t="s">
        <v>6</v>
      </c>
      <c r="D228" s="8">
        <v>705</v>
      </c>
      <c r="E228" s="7">
        <v>10</v>
      </c>
      <c r="F228" s="7">
        <v>0</v>
      </c>
      <c r="G228" s="6">
        <v>0</v>
      </c>
    </row>
    <row r="229" spans="1:7" ht="24" customHeight="1" x14ac:dyDescent="0.25">
      <c r="A229" s="11" t="s">
        <v>153</v>
      </c>
      <c r="B229" s="10" t="s">
        <v>387</v>
      </c>
      <c r="C229" s="9" t="s">
        <v>10</v>
      </c>
      <c r="D229" s="8">
        <v>0</v>
      </c>
      <c r="E229" s="7">
        <v>8562.4</v>
      </c>
      <c r="F229" s="7">
        <v>5411.7</v>
      </c>
      <c r="G229" s="6">
        <v>0.63203073904512752</v>
      </c>
    </row>
    <row r="230" spans="1:7" ht="78.75" x14ac:dyDescent="0.25">
      <c r="A230" s="11" t="s">
        <v>37</v>
      </c>
      <c r="B230" s="10" t="s">
        <v>387</v>
      </c>
      <c r="C230" s="9" t="s">
        <v>34</v>
      </c>
      <c r="D230" s="8">
        <v>0</v>
      </c>
      <c r="E230" s="7">
        <v>6976</v>
      </c>
      <c r="F230" s="7">
        <v>4653.5</v>
      </c>
      <c r="G230" s="6">
        <v>0.66707282110091748</v>
      </c>
    </row>
    <row r="231" spans="1:7" x14ac:dyDescent="0.25">
      <c r="A231" s="11" t="s">
        <v>82</v>
      </c>
      <c r="B231" s="10" t="s">
        <v>387</v>
      </c>
      <c r="C231" s="9" t="s">
        <v>34</v>
      </c>
      <c r="D231" s="8">
        <v>801</v>
      </c>
      <c r="E231" s="7">
        <v>6976</v>
      </c>
      <c r="F231" s="7">
        <v>4653.5</v>
      </c>
      <c r="G231" s="6">
        <v>0.66707282110091748</v>
      </c>
    </row>
    <row r="232" spans="1:7" ht="31.5" x14ac:dyDescent="0.25">
      <c r="A232" s="11" t="s">
        <v>9</v>
      </c>
      <c r="B232" s="10" t="s">
        <v>387</v>
      </c>
      <c r="C232" s="9" t="s">
        <v>6</v>
      </c>
      <c r="D232" s="8">
        <v>0</v>
      </c>
      <c r="E232" s="7">
        <v>1566.3</v>
      </c>
      <c r="F232" s="7">
        <v>748.3</v>
      </c>
      <c r="G232" s="6">
        <v>0.47775011172827681</v>
      </c>
    </row>
    <row r="233" spans="1:7" x14ac:dyDescent="0.25">
      <c r="A233" s="11" t="s">
        <v>82</v>
      </c>
      <c r="B233" s="10" t="s">
        <v>387</v>
      </c>
      <c r="C233" s="9" t="s">
        <v>6</v>
      </c>
      <c r="D233" s="8">
        <v>801</v>
      </c>
      <c r="E233" s="7">
        <v>1566.3</v>
      </c>
      <c r="F233" s="7">
        <v>748.3</v>
      </c>
      <c r="G233" s="6">
        <v>0.47775011172827681</v>
      </c>
    </row>
    <row r="234" spans="1:7" x14ac:dyDescent="0.25">
      <c r="A234" s="11" t="s">
        <v>18</v>
      </c>
      <c r="B234" s="10" t="s">
        <v>387</v>
      </c>
      <c r="C234" s="9" t="s">
        <v>16</v>
      </c>
      <c r="D234" s="8">
        <v>0</v>
      </c>
      <c r="E234" s="7">
        <v>20.100000000000001</v>
      </c>
      <c r="F234" s="7">
        <v>9.9</v>
      </c>
      <c r="G234" s="6">
        <v>0.4925373134328358</v>
      </c>
    </row>
    <row r="235" spans="1:7" x14ac:dyDescent="0.25">
      <c r="A235" s="11" t="s">
        <v>82</v>
      </c>
      <c r="B235" s="10" t="s">
        <v>387</v>
      </c>
      <c r="C235" s="9" t="s">
        <v>16</v>
      </c>
      <c r="D235" s="8">
        <v>801</v>
      </c>
      <c r="E235" s="7">
        <v>20.100000000000001</v>
      </c>
      <c r="F235" s="7">
        <v>9.9</v>
      </c>
      <c r="G235" s="6">
        <v>0.4925373134328358</v>
      </c>
    </row>
    <row r="236" spans="1:7" ht="173.25" x14ac:dyDescent="0.25">
      <c r="A236" s="11" t="s">
        <v>38</v>
      </c>
      <c r="B236" s="10" t="s">
        <v>386</v>
      </c>
      <c r="C236" s="9" t="s">
        <v>10</v>
      </c>
      <c r="D236" s="8">
        <v>0</v>
      </c>
      <c r="E236" s="7">
        <v>4919</v>
      </c>
      <c r="F236" s="7">
        <v>2567.1</v>
      </c>
      <c r="G236" s="6">
        <v>0.52187436470827397</v>
      </c>
    </row>
    <row r="237" spans="1:7" ht="78.75" x14ac:dyDescent="0.25">
      <c r="A237" s="11" t="s">
        <v>37</v>
      </c>
      <c r="B237" s="10" t="s">
        <v>386</v>
      </c>
      <c r="C237" s="9" t="s">
        <v>34</v>
      </c>
      <c r="D237" s="8">
        <v>0</v>
      </c>
      <c r="E237" s="7">
        <v>4919</v>
      </c>
      <c r="F237" s="7">
        <v>2567.1</v>
      </c>
      <c r="G237" s="6">
        <v>0.52187436470827397</v>
      </c>
    </row>
    <row r="238" spans="1:7" x14ac:dyDescent="0.25">
      <c r="A238" s="11" t="s">
        <v>82</v>
      </c>
      <c r="B238" s="10" t="s">
        <v>386</v>
      </c>
      <c r="C238" s="9" t="s">
        <v>34</v>
      </c>
      <c r="D238" s="8">
        <v>801</v>
      </c>
      <c r="E238" s="7">
        <v>4919</v>
      </c>
      <c r="F238" s="7">
        <v>2567.1</v>
      </c>
      <c r="G238" s="6">
        <v>0.52187436470827397</v>
      </c>
    </row>
    <row r="239" spans="1:7" ht="31.5" x14ac:dyDescent="0.25">
      <c r="A239" s="11" t="s">
        <v>556</v>
      </c>
      <c r="B239" s="10" t="s">
        <v>557</v>
      </c>
      <c r="C239" s="9" t="s">
        <v>10</v>
      </c>
      <c r="D239" s="8">
        <v>0</v>
      </c>
      <c r="E239" s="7">
        <v>100</v>
      </c>
      <c r="F239" s="7">
        <v>100</v>
      </c>
      <c r="G239" s="6">
        <v>1</v>
      </c>
    </row>
    <row r="240" spans="1:7" ht="31.5" x14ac:dyDescent="0.25">
      <c r="A240" s="11" t="s">
        <v>9</v>
      </c>
      <c r="B240" s="10" t="s">
        <v>557</v>
      </c>
      <c r="C240" s="9" t="s">
        <v>6</v>
      </c>
      <c r="D240" s="8">
        <v>0</v>
      </c>
      <c r="E240" s="7">
        <v>100</v>
      </c>
      <c r="F240" s="7">
        <v>100</v>
      </c>
      <c r="G240" s="6">
        <v>1</v>
      </c>
    </row>
    <row r="241" spans="1:7" x14ac:dyDescent="0.25">
      <c r="A241" s="11" t="s">
        <v>82</v>
      </c>
      <c r="B241" s="10" t="s">
        <v>557</v>
      </c>
      <c r="C241" s="9" t="s">
        <v>6</v>
      </c>
      <c r="D241" s="8">
        <v>801</v>
      </c>
      <c r="E241" s="7">
        <v>100</v>
      </c>
      <c r="F241" s="7">
        <v>100</v>
      </c>
      <c r="G241" s="6">
        <v>1</v>
      </c>
    </row>
    <row r="242" spans="1:7" ht="31.5" x14ac:dyDescent="0.25">
      <c r="A242" s="11" t="s">
        <v>554</v>
      </c>
      <c r="B242" s="10" t="s">
        <v>558</v>
      </c>
      <c r="C242" s="9" t="s">
        <v>10</v>
      </c>
      <c r="D242" s="8">
        <v>0</v>
      </c>
      <c r="E242" s="7">
        <v>50</v>
      </c>
      <c r="F242" s="7">
        <v>50</v>
      </c>
      <c r="G242" s="6">
        <v>1</v>
      </c>
    </row>
    <row r="243" spans="1:7" x14ac:dyDescent="0.25">
      <c r="A243" s="11" t="s">
        <v>97</v>
      </c>
      <c r="B243" s="10" t="s">
        <v>558</v>
      </c>
      <c r="C243" s="9" t="s">
        <v>95</v>
      </c>
      <c r="D243" s="8">
        <v>0</v>
      </c>
      <c r="E243" s="7">
        <v>50</v>
      </c>
      <c r="F243" s="7">
        <v>50</v>
      </c>
      <c r="G243" s="6">
        <v>1</v>
      </c>
    </row>
    <row r="244" spans="1:7" x14ac:dyDescent="0.25">
      <c r="A244" s="11" t="s">
        <v>82</v>
      </c>
      <c r="B244" s="10" t="s">
        <v>558</v>
      </c>
      <c r="C244" s="9" t="s">
        <v>95</v>
      </c>
      <c r="D244" s="8">
        <v>801</v>
      </c>
      <c r="E244" s="7">
        <v>50</v>
      </c>
      <c r="F244" s="7">
        <v>50</v>
      </c>
      <c r="G244" s="6">
        <v>1</v>
      </c>
    </row>
    <row r="245" spans="1:7" x14ac:dyDescent="0.25">
      <c r="A245" s="11" t="s">
        <v>385</v>
      </c>
      <c r="B245" s="10" t="s">
        <v>384</v>
      </c>
      <c r="C245" s="9" t="s">
        <v>10</v>
      </c>
      <c r="D245" s="8">
        <v>0</v>
      </c>
      <c r="E245" s="7">
        <v>1378.9</v>
      </c>
      <c r="F245" s="7">
        <v>1378.7</v>
      </c>
      <c r="G245" s="6">
        <v>0.99985495684966275</v>
      </c>
    </row>
    <row r="246" spans="1:7" ht="31.5" x14ac:dyDescent="0.25">
      <c r="A246" s="11" t="s">
        <v>9</v>
      </c>
      <c r="B246" s="10" t="s">
        <v>384</v>
      </c>
      <c r="C246" s="9" t="s">
        <v>6</v>
      </c>
      <c r="D246" s="8">
        <v>0</v>
      </c>
      <c r="E246" s="7">
        <v>1378.9</v>
      </c>
      <c r="F246" s="7">
        <v>1378.7</v>
      </c>
      <c r="G246" s="6">
        <v>0.99985495684966275</v>
      </c>
    </row>
    <row r="247" spans="1:7" x14ac:dyDescent="0.25">
      <c r="A247" s="11" t="s">
        <v>82</v>
      </c>
      <c r="B247" s="10" t="s">
        <v>384</v>
      </c>
      <c r="C247" s="9" t="s">
        <v>6</v>
      </c>
      <c r="D247" s="8">
        <v>801</v>
      </c>
      <c r="E247" s="7">
        <v>1378.9</v>
      </c>
      <c r="F247" s="7">
        <v>1378.7</v>
      </c>
      <c r="G247" s="6">
        <v>0.99985495684966275</v>
      </c>
    </row>
    <row r="248" spans="1:7" ht="31.5" x14ac:dyDescent="0.25">
      <c r="A248" s="11" t="s">
        <v>375</v>
      </c>
      <c r="B248" s="10" t="s">
        <v>383</v>
      </c>
      <c r="C248" s="9" t="s">
        <v>10</v>
      </c>
      <c r="D248" s="8">
        <v>0</v>
      </c>
      <c r="E248" s="7">
        <v>406.7</v>
      </c>
      <c r="F248" s="7">
        <v>160</v>
      </c>
      <c r="G248" s="6">
        <v>0.39341037619867225</v>
      </c>
    </row>
    <row r="249" spans="1:7" ht="31.5" x14ac:dyDescent="0.25">
      <c r="A249" s="11" t="s">
        <v>9</v>
      </c>
      <c r="B249" s="10" t="s">
        <v>383</v>
      </c>
      <c r="C249" s="9" t="s">
        <v>6</v>
      </c>
      <c r="D249" s="8">
        <v>0</v>
      </c>
      <c r="E249" s="7">
        <v>406.7</v>
      </c>
      <c r="F249" s="7">
        <v>160</v>
      </c>
      <c r="G249" s="6">
        <v>0.39341037619867225</v>
      </c>
    </row>
    <row r="250" spans="1:7" x14ac:dyDescent="0.25">
      <c r="A250" s="11" t="s">
        <v>82</v>
      </c>
      <c r="B250" s="10" t="s">
        <v>383</v>
      </c>
      <c r="C250" s="9" t="s">
        <v>6</v>
      </c>
      <c r="D250" s="8">
        <v>801</v>
      </c>
      <c r="E250" s="7">
        <v>406.7</v>
      </c>
      <c r="F250" s="7">
        <v>160</v>
      </c>
      <c r="G250" s="6">
        <v>0.39341037619867225</v>
      </c>
    </row>
    <row r="251" spans="1:7" ht="31.5" x14ac:dyDescent="0.25">
      <c r="A251" s="11" t="s">
        <v>382</v>
      </c>
      <c r="B251" s="10" t="s">
        <v>381</v>
      </c>
      <c r="C251" s="9" t="s">
        <v>10</v>
      </c>
      <c r="D251" s="8">
        <v>0</v>
      </c>
      <c r="E251" s="7">
        <v>9895.9</v>
      </c>
      <c r="F251" s="7">
        <v>6749.9</v>
      </c>
      <c r="G251" s="6">
        <v>0.68209056275831403</v>
      </c>
    </row>
    <row r="252" spans="1:7" x14ac:dyDescent="0.25">
      <c r="A252" s="11" t="s">
        <v>380</v>
      </c>
      <c r="B252" s="10" t="s">
        <v>379</v>
      </c>
      <c r="C252" s="9" t="s">
        <v>10</v>
      </c>
      <c r="D252" s="8">
        <v>0</v>
      </c>
      <c r="E252" s="7">
        <v>21</v>
      </c>
      <c r="F252" s="7">
        <v>21</v>
      </c>
      <c r="G252" s="6">
        <v>1</v>
      </c>
    </row>
    <row r="253" spans="1:7" x14ac:dyDescent="0.25">
      <c r="A253" s="11" t="s">
        <v>97</v>
      </c>
      <c r="B253" s="10" t="s">
        <v>379</v>
      </c>
      <c r="C253" s="9" t="s">
        <v>95</v>
      </c>
      <c r="D253" s="8">
        <v>0</v>
      </c>
      <c r="E253" s="7">
        <v>21</v>
      </c>
      <c r="F253" s="7">
        <v>21</v>
      </c>
      <c r="G253" s="6">
        <v>1</v>
      </c>
    </row>
    <row r="254" spans="1:7" x14ac:dyDescent="0.25">
      <c r="A254" s="11" t="s">
        <v>374</v>
      </c>
      <c r="B254" s="10" t="s">
        <v>379</v>
      </c>
      <c r="C254" s="9" t="s">
        <v>95</v>
      </c>
      <c r="D254" s="8">
        <v>703</v>
      </c>
      <c r="E254" s="7">
        <v>21</v>
      </c>
      <c r="F254" s="7">
        <v>21</v>
      </c>
      <c r="G254" s="6">
        <v>1</v>
      </c>
    </row>
    <row r="255" spans="1:7" ht="31.5" x14ac:dyDescent="0.25">
      <c r="A255" s="11" t="s">
        <v>43</v>
      </c>
      <c r="B255" s="10" t="s">
        <v>378</v>
      </c>
      <c r="C255" s="9" t="s">
        <v>10</v>
      </c>
      <c r="D255" s="8">
        <v>0</v>
      </c>
      <c r="E255" s="7">
        <v>16</v>
      </c>
      <c r="F255" s="7">
        <v>0</v>
      </c>
      <c r="G255" s="6">
        <v>0</v>
      </c>
    </row>
    <row r="256" spans="1:7" ht="31.5" x14ac:dyDescent="0.25">
      <c r="A256" s="11" t="s">
        <v>9</v>
      </c>
      <c r="B256" s="10" t="s">
        <v>378</v>
      </c>
      <c r="C256" s="9" t="s">
        <v>6</v>
      </c>
      <c r="D256" s="8">
        <v>0</v>
      </c>
      <c r="E256" s="7">
        <v>16</v>
      </c>
      <c r="F256" s="7">
        <v>0</v>
      </c>
      <c r="G256" s="6">
        <v>0</v>
      </c>
    </row>
    <row r="257" spans="1:7" ht="31.5" x14ac:dyDescent="0.25">
      <c r="A257" s="11" t="s">
        <v>42</v>
      </c>
      <c r="B257" s="10" t="s">
        <v>378</v>
      </c>
      <c r="C257" s="9" t="s">
        <v>6</v>
      </c>
      <c r="D257" s="8">
        <v>705</v>
      </c>
      <c r="E257" s="7">
        <v>16</v>
      </c>
      <c r="F257" s="7">
        <v>0</v>
      </c>
      <c r="G257" s="6">
        <v>0</v>
      </c>
    </row>
    <row r="258" spans="1:7" ht="21" customHeight="1" x14ac:dyDescent="0.25">
      <c r="A258" s="11" t="s">
        <v>153</v>
      </c>
      <c r="B258" s="10" t="s">
        <v>377</v>
      </c>
      <c r="C258" s="9" t="s">
        <v>10</v>
      </c>
      <c r="D258" s="8">
        <v>0</v>
      </c>
      <c r="E258" s="7">
        <v>5937.9</v>
      </c>
      <c r="F258" s="7">
        <v>3715.1</v>
      </c>
      <c r="G258" s="6">
        <v>0.62565890297916771</v>
      </c>
    </row>
    <row r="259" spans="1:7" ht="78.75" x14ac:dyDescent="0.25">
      <c r="A259" s="11" t="s">
        <v>37</v>
      </c>
      <c r="B259" s="10" t="s">
        <v>377</v>
      </c>
      <c r="C259" s="9" t="s">
        <v>34</v>
      </c>
      <c r="D259" s="8">
        <v>0</v>
      </c>
      <c r="E259" s="7">
        <v>5323.5</v>
      </c>
      <c r="F259" s="7">
        <v>3494.7</v>
      </c>
      <c r="G259" s="6">
        <v>0.6564666103127641</v>
      </c>
    </row>
    <row r="260" spans="1:7" x14ac:dyDescent="0.25">
      <c r="A260" s="11" t="s">
        <v>374</v>
      </c>
      <c r="B260" s="10" t="s">
        <v>377</v>
      </c>
      <c r="C260" s="9" t="s">
        <v>34</v>
      </c>
      <c r="D260" s="8">
        <v>703</v>
      </c>
      <c r="E260" s="7">
        <v>5323.5</v>
      </c>
      <c r="F260" s="7">
        <v>3494.7</v>
      </c>
      <c r="G260" s="6">
        <v>0.6564666103127641</v>
      </c>
    </row>
    <row r="261" spans="1:7" ht="31.5" x14ac:dyDescent="0.25">
      <c r="A261" s="11" t="s">
        <v>9</v>
      </c>
      <c r="B261" s="10" t="s">
        <v>377</v>
      </c>
      <c r="C261" s="9" t="s">
        <v>6</v>
      </c>
      <c r="D261" s="8">
        <v>0</v>
      </c>
      <c r="E261" s="7">
        <v>614.4</v>
      </c>
      <c r="F261" s="7">
        <v>220.4</v>
      </c>
      <c r="G261" s="6">
        <v>0.35872395833333337</v>
      </c>
    </row>
    <row r="262" spans="1:7" x14ac:dyDescent="0.25">
      <c r="A262" s="11" t="s">
        <v>374</v>
      </c>
      <c r="B262" s="10" t="s">
        <v>377</v>
      </c>
      <c r="C262" s="9" t="s">
        <v>6</v>
      </c>
      <c r="D262" s="8">
        <v>703</v>
      </c>
      <c r="E262" s="7">
        <v>614.4</v>
      </c>
      <c r="F262" s="7">
        <v>220.4</v>
      </c>
      <c r="G262" s="6">
        <v>0.35872395833333337</v>
      </c>
    </row>
    <row r="263" spans="1:7" ht="173.25" x14ac:dyDescent="0.25">
      <c r="A263" s="11" t="s">
        <v>38</v>
      </c>
      <c r="B263" s="10" t="s">
        <v>376</v>
      </c>
      <c r="C263" s="9" t="s">
        <v>10</v>
      </c>
      <c r="D263" s="8">
        <v>0</v>
      </c>
      <c r="E263" s="7">
        <v>3751</v>
      </c>
      <c r="F263" s="7">
        <v>2843.8</v>
      </c>
      <c r="G263" s="6">
        <v>0.75814449480138635</v>
      </c>
    </row>
    <row r="264" spans="1:7" ht="78.75" x14ac:dyDescent="0.25">
      <c r="A264" s="11" t="s">
        <v>37</v>
      </c>
      <c r="B264" s="10" t="s">
        <v>376</v>
      </c>
      <c r="C264" s="9" t="s">
        <v>34</v>
      </c>
      <c r="D264" s="8">
        <v>0</v>
      </c>
      <c r="E264" s="7">
        <v>3751</v>
      </c>
      <c r="F264" s="7">
        <v>2843.8</v>
      </c>
      <c r="G264" s="6">
        <v>0.75814449480138635</v>
      </c>
    </row>
    <row r="265" spans="1:7" x14ac:dyDescent="0.25">
      <c r="A265" s="11" t="s">
        <v>374</v>
      </c>
      <c r="B265" s="10" t="s">
        <v>376</v>
      </c>
      <c r="C265" s="9" t="s">
        <v>34</v>
      </c>
      <c r="D265" s="8">
        <v>703</v>
      </c>
      <c r="E265" s="7">
        <v>3751</v>
      </c>
      <c r="F265" s="7">
        <v>2843.8</v>
      </c>
      <c r="G265" s="6">
        <v>0.75814449480138635</v>
      </c>
    </row>
    <row r="266" spans="1:7" ht="31.5" x14ac:dyDescent="0.25">
      <c r="A266" s="11" t="s">
        <v>375</v>
      </c>
      <c r="B266" s="10" t="s">
        <v>373</v>
      </c>
      <c r="C266" s="9" t="s">
        <v>10</v>
      </c>
      <c r="D266" s="8">
        <v>0</v>
      </c>
      <c r="E266" s="7">
        <v>170</v>
      </c>
      <c r="F266" s="7">
        <v>170</v>
      </c>
      <c r="G266" s="6">
        <v>1</v>
      </c>
    </row>
    <row r="267" spans="1:7" ht="31.5" x14ac:dyDescent="0.25">
      <c r="A267" s="11" t="s">
        <v>9</v>
      </c>
      <c r="B267" s="10" t="s">
        <v>373</v>
      </c>
      <c r="C267" s="9" t="s">
        <v>6</v>
      </c>
      <c r="D267" s="8">
        <v>0</v>
      </c>
      <c r="E267" s="7">
        <v>170</v>
      </c>
      <c r="F267" s="7">
        <v>170</v>
      </c>
      <c r="G267" s="6">
        <v>1</v>
      </c>
    </row>
    <row r="268" spans="1:7" x14ac:dyDescent="0.25">
      <c r="A268" s="11" t="s">
        <v>374</v>
      </c>
      <c r="B268" s="10" t="s">
        <v>373</v>
      </c>
      <c r="C268" s="9" t="s">
        <v>6</v>
      </c>
      <c r="D268" s="8">
        <v>703</v>
      </c>
      <c r="E268" s="7">
        <v>170</v>
      </c>
      <c r="F268" s="7">
        <v>170</v>
      </c>
      <c r="G268" s="6">
        <v>1</v>
      </c>
    </row>
    <row r="269" spans="1:7" ht="47.25" x14ac:dyDescent="0.25">
      <c r="A269" s="11" t="s">
        <v>372</v>
      </c>
      <c r="B269" s="10" t="s">
        <v>371</v>
      </c>
      <c r="C269" s="9" t="s">
        <v>10</v>
      </c>
      <c r="D269" s="8">
        <v>0</v>
      </c>
      <c r="E269" s="7">
        <v>4211.1000000000004</v>
      </c>
      <c r="F269" s="7">
        <v>3611.6</v>
      </c>
      <c r="G269" s="6">
        <v>0.85763814680249806</v>
      </c>
    </row>
    <row r="270" spans="1:7" ht="31.5" x14ac:dyDescent="0.25">
      <c r="A270" s="11" t="s">
        <v>370</v>
      </c>
      <c r="B270" s="10" t="s">
        <v>369</v>
      </c>
      <c r="C270" s="9" t="s">
        <v>10</v>
      </c>
      <c r="D270" s="8">
        <v>0</v>
      </c>
      <c r="E270" s="7">
        <v>2099.1999999999998</v>
      </c>
      <c r="F270" s="7">
        <v>1499.7</v>
      </c>
      <c r="G270" s="6">
        <v>0.7144150152439025</v>
      </c>
    </row>
    <row r="271" spans="1:7" ht="31.5" x14ac:dyDescent="0.25">
      <c r="A271" s="11" t="s">
        <v>40</v>
      </c>
      <c r="B271" s="10" t="s">
        <v>368</v>
      </c>
      <c r="C271" s="9" t="s">
        <v>10</v>
      </c>
      <c r="D271" s="8">
        <v>0</v>
      </c>
      <c r="E271" s="7">
        <v>1409.2</v>
      </c>
      <c r="F271" s="7">
        <v>886.7</v>
      </c>
      <c r="G271" s="6">
        <v>0.62922225376099916</v>
      </c>
    </row>
    <row r="272" spans="1:7" ht="78.75" x14ac:dyDescent="0.25">
      <c r="A272" s="11" t="s">
        <v>37</v>
      </c>
      <c r="B272" s="10" t="s">
        <v>368</v>
      </c>
      <c r="C272" s="9" t="s">
        <v>34</v>
      </c>
      <c r="D272" s="8">
        <v>0</v>
      </c>
      <c r="E272" s="7">
        <v>1406.3</v>
      </c>
      <c r="F272" s="7">
        <v>886.7</v>
      </c>
      <c r="G272" s="6">
        <v>0.63051980374031147</v>
      </c>
    </row>
    <row r="273" spans="1:7" x14ac:dyDescent="0.25">
      <c r="A273" s="11" t="s">
        <v>367</v>
      </c>
      <c r="B273" s="10" t="s">
        <v>368</v>
      </c>
      <c r="C273" s="9" t="s">
        <v>34</v>
      </c>
      <c r="D273" s="8">
        <v>804</v>
      </c>
      <c r="E273" s="7">
        <v>1406.3</v>
      </c>
      <c r="F273" s="7">
        <v>886.7</v>
      </c>
      <c r="G273" s="6">
        <v>0.63051980374031147</v>
      </c>
    </row>
    <row r="274" spans="1:7" ht="31.5" x14ac:dyDescent="0.25">
      <c r="A274" s="11" t="s">
        <v>9</v>
      </c>
      <c r="B274" s="10" t="s">
        <v>368</v>
      </c>
      <c r="C274" s="9" t="s">
        <v>6</v>
      </c>
      <c r="D274" s="8">
        <v>0</v>
      </c>
      <c r="E274" s="7">
        <v>2.9</v>
      </c>
      <c r="F274" s="7">
        <v>0</v>
      </c>
      <c r="G274" s="6">
        <v>0</v>
      </c>
    </row>
    <row r="275" spans="1:7" x14ac:dyDescent="0.25">
      <c r="A275" s="11" t="s">
        <v>367</v>
      </c>
      <c r="B275" s="10" t="s">
        <v>368</v>
      </c>
      <c r="C275" s="9" t="s">
        <v>6</v>
      </c>
      <c r="D275" s="8">
        <v>804</v>
      </c>
      <c r="E275" s="7">
        <v>2.9</v>
      </c>
      <c r="F275" s="7">
        <v>0</v>
      </c>
      <c r="G275" s="6">
        <v>0</v>
      </c>
    </row>
    <row r="276" spans="1:7" ht="173.25" x14ac:dyDescent="0.25">
      <c r="A276" s="11" t="s">
        <v>38</v>
      </c>
      <c r="B276" s="10" t="s">
        <v>366</v>
      </c>
      <c r="C276" s="9" t="s">
        <v>10</v>
      </c>
      <c r="D276" s="8">
        <v>0</v>
      </c>
      <c r="E276" s="7">
        <v>690</v>
      </c>
      <c r="F276" s="7">
        <v>613</v>
      </c>
      <c r="G276" s="6">
        <v>0.88840579710144929</v>
      </c>
    </row>
    <row r="277" spans="1:7" ht="78.75" x14ac:dyDescent="0.25">
      <c r="A277" s="11" t="s">
        <v>37</v>
      </c>
      <c r="B277" s="10" t="s">
        <v>366</v>
      </c>
      <c r="C277" s="9" t="s">
        <v>34</v>
      </c>
      <c r="D277" s="8">
        <v>0</v>
      </c>
      <c r="E277" s="7">
        <v>690</v>
      </c>
      <c r="F277" s="7">
        <v>613</v>
      </c>
      <c r="G277" s="6">
        <v>0.88840579710144929</v>
      </c>
    </row>
    <row r="278" spans="1:7" x14ac:dyDescent="0.25">
      <c r="A278" s="11" t="s">
        <v>367</v>
      </c>
      <c r="B278" s="10" t="s">
        <v>366</v>
      </c>
      <c r="C278" s="9" t="s">
        <v>34</v>
      </c>
      <c r="D278" s="8">
        <v>804</v>
      </c>
      <c r="E278" s="7">
        <v>690</v>
      </c>
      <c r="F278" s="7">
        <v>613</v>
      </c>
      <c r="G278" s="6">
        <v>0.88840579710144929</v>
      </c>
    </row>
    <row r="279" spans="1:7" ht="37.5" customHeight="1" x14ac:dyDescent="0.25">
      <c r="A279" s="11" t="s">
        <v>364</v>
      </c>
      <c r="B279" s="10" t="s">
        <v>365</v>
      </c>
      <c r="C279" s="9" t="s">
        <v>10</v>
      </c>
      <c r="D279" s="8">
        <v>0</v>
      </c>
      <c r="E279" s="7">
        <v>111.9</v>
      </c>
      <c r="F279" s="7">
        <v>111.9</v>
      </c>
      <c r="G279" s="6">
        <v>1</v>
      </c>
    </row>
    <row r="280" spans="1:7" ht="37.5" customHeight="1" x14ac:dyDescent="0.25">
      <c r="A280" s="11" t="s">
        <v>364</v>
      </c>
      <c r="B280" s="10" t="s">
        <v>363</v>
      </c>
      <c r="C280" s="9" t="s">
        <v>10</v>
      </c>
      <c r="D280" s="8">
        <v>0</v>
      </c>
      <c r="E280" s="7">
        <v>111.9</v>
      </c>
      <c r="F280" s="7">
        <v>111.9</v>
      </c>
      <c r="G280" s="6">
        <v>1</v>
      </c>
    </row>
    <row r="281" spans="1:7" ht="31.5" x14ac:dyDescent="0.25">
      <c r="A281" s="11" t="s">
        <v>9</v>
      </c>
      <c r="B281" s="10" t="s">
        <v>363</v>
      </c>
      <c r="C281" s="9" t="s">
        <v>6</v>
      </c>
      <c r="D281" s="8">
        <v>0</v>
      </c>
      <c r="E281" s="7">
        <v>111.9</v>
      </c>
      <c r="F281" s="7">
        <v>111.9</v>
      </c>
      <c r="G281" s="6">
        <v>1</v>
      </c>
    </row>
    <row r="282" spans="1:7" x14ac:dyDescent="0.25">
      <c r="A282" s="11" t="s">
        <v>8</v>
      </c>
      <c r="B282" s="10" t="s">
        <v>363</v>
      </c>
      <c r="C282" s="9" t="s">
        <v>6</v>
      </c>
      <c r="D282" s="8">
        <v>113</v>
      </c>
      <c r="E282" s="7">
        <v>111.9</v>
      </c>
      <c r="F282" s="7">
        <v>111.9</v>
      </c>
      <c r="G282" s="6">
        <v>1</v>
      </c>
    </row>
    <row r="283" spans="1:7" ht="63" x14ac:dyDescent="0.25">
      <c r="A283" s="11" t="s">
        <v>559</v>
      </c>
      <c r="B283" s="10" t="s">
        <v>560</v>
      </c>
      <c r="C283" s="9" t="s">
        <v>10</v>
      </c>
      <c r="D283" s="8">
        <v>0</v>
      </c>
      <c r="E283" s="7">
        <v>2000</v>
      </c>
      <c r="F283" s="7">
        <v>2000</v>
      </c>
      <c r="G283" s="6">
        <v>1</v>
      </c>
    </row>
    <row r="284" spans="1:7" ht="47.25" x14ac:dyDescent="0.25">
      <c r="A284" s="11" t="s">
        <v>561</v>
      </c>
      <c r="B284" s="10" t="s">
        <v>562</v>
      </c>
      <c r="C284" s="9" t="s">
        <v>10</v>
      </c>
      <c r="D284" s="8">
        <v>0</v>
      </c>
      <c r="E284" s="7">
        <v>2000</v>
      </c>
      <c r="F284" s="7">
        <v>2000</v>
      </c>
      <c r="G284" s="6">
        <v>1</v>
      </c>
    </row>
    <row r="285" spans="1:7" x14ac:dyDescent="0.25">
      <c r="A285" s="11" t="s">
        <v>302</v>
      </c>
      <c r="B285" s="10" t="s">
        <v>562</v>
      </c>
      <c r="C285" s="9" t="s">
        <v>299</v>
      </c>
      <c r="D285" s="8">
        <v>0</v>
      </c>
      <c r="E285" s="7">
        <v>2000</v>
      </c>
      <c r="F285" s="7">
        <v>2000</v>
      </c>
      <c r="G285" s="6">
        <v>1</v>
      </c>
    </row>
    <row r="286" spans="1:7" x14ac:dyDescent="0.25">
      <c r="A286" s="11" t="s">
        <v>367</v>
      </c>
      <c r="B286" s="10" t="s">
        <v>562</v>
      </c>
      <c r="C286" s="9" t="s">
        <v>299</v>
      </c>
      <c r="D286" s="8">
        <v>804</v>
      </c>
      <c r="E286" s="7">
        <v>2000</v>
      </c>
      <c r="F286" s="7">
        <v>2000</v>
      </c>
      <c r="G286" s="6">
        <v>1</v>
      </c>
    </row>
    <row r="287" spans="1:7" ht="63" x14ac:dyDescent="0.25">
      <c r="A287" s="18" t="s">
        <v>362</v>
      </c>
      <c r="B287" s="17" t="s">
        <v>361</v>
      </c>
      <c r="C287" s="16" t="s">
        <v>10</v>
      </c>
      <c r="D287" s="15">
        <v>0</v>
      </c>
      <c r="E287" s="14">
        <v>27277</v>
      </c>
      <c r="F287" s="14">
        <v>18474.3</v>
      </c>
      <c r="G287" s="13">
        <v>0.67728489203358133</v>
      </c>
    </row>
    <row r="288" spans="1:7" ht="47.25" x14ac:dyDescent="0.25">
      <c r="A288" s="11" t="s">
        <v>360</v>
      </c>
      <c r="B288" s="10" t="s">
        <v>359</v>
      </c>
      <c r="C288" s="9" t="s">
        <v>10</v>
      </c>
      <c r="D288" s="8">
        <v>0</v>
      </c>
      <c r="E288" s="7">
        <v>4660.6000000000004</v>
      </c>
      <c r="F288" s="7">
        <v>3061.4</v>
      </c>
      <c r="G288" s="6">
        <v>0.65686821439299659</v>
      </c>
    </row>
    <row r="289" spans="1:7" ht="47.25" x14ac:dyDescent="0.25">
      <c r="A289" s="11" t="s">
        <v>358</v>
      </c>
      <c r="B289" s="10" t="s">
        <v>357</v>
      </c>
      <c r="C289" s="9" t="s">
        <v>10</v>
      </c>
      <c r="D289" s="8">
        <v>0</v>
      </c>
      <c r="E289" s="7">
        <v>4546</v>
      </c>
      <c r="F289" s="7">
        <v>3061.4</v>
      </c>
      <c r="G289" s="6">
        <v>0.67342718873735152</v>
      </c>
    </row>
    <row r="290" spans="1:7" ht="31.5" x14ac:dyDescent="0.25">
      <c r="A290" s="11" t="s">
        <v>742</v>
      </c>
      <c r="B290" s="10" t="s">
        <v>743</v>
      </c>
      <c r="C290" s="9" t="s">
        <v>10</v>
      </c>
      <c r="D290" s="8">
        <v>0</v>
      </c>
      <c r="E290" s="7">
        <v>25</v>
      </c>
      <c r="F290" s="7">
        <v>0</v>
      </c>
      <c r="G290" s="6">
        <v>0</v>
      </c>
    </row>
    <row r="291" spans="1:7" x14ac:dyDescent="0.25">
      <c r="A291" s="11" t="s">
        <v>18</v>
      </c>
      <c r="B291" s="10" t="s">
        <v>743</v>
      </c>
      <c r="C291" s="9" t="s">
        <v>16</v>
      </c>
      <c r="D291" s="8">
        <v>0</v>
      </c>
      <c r="E291" s="7">
        <v>25</v>
      </c>
      <c r="F291" s="7">
        <v>0</v>
      </c>
      <c r="G291" s="6">
        <v>0</v>
      </c>
    </row>
    <row r="292" spans="1:7" x14ac:dyDescent="0.25">
      <c r="A292" s="11" t="s">
        <v>82</v>
      </c>
      <c r="B292" s="10" t="s">
        <v>743</v>
      </c>
      <c r="C292" s="9" t="s">
        <v>16</v>
      </c>
      <c r="D292" s="8">
        <v>801</v>
      </c>
      <c r="E292" s="7">
        <v>25</v>
      </c>
      <c r="F292" s="7">
        <v>0</v>
      </c>
      <c r="G292" s="6">
        <v>0</v>
      </c>
    </row>
    <row r="293" spans="1:7" ht="47.25" x14ac:dyDescent="0.25">
      <c r="A293" s="11" t="s">
        <v>356</v>
      </c>
      <c r="B293" s="10" t="s">
        <v>355</v>
      </c>
      <c r="C293" s="9" t="s">
        <v>10</v>
      </c>
      <c r="D293" s="8">
        <v>0</v>
      </c>
      <c r="E293" s="7">
        <v>870</v>
      </c>
      <c r="F293" s="7">
        <v>0</v>
      </c>
      <c r="G293" s="6">
        <v>0</v>
      </c>
    </row>
    <row r="294" spans="1:7" ht="31.5" x14ac:dyDescent="0.25">
      <c r="A294" s="11" t="s">
        <v>124</v>
      </c>
      <c r="B294" s="10" t="s">
        <v>355</v>
      </c>
      <c r="C294" s="9" t="s">
        <v>121</v>
      </c>
      <c r="D294" s="8">
        <v>0</v>
      </c>
      <c r="E294" s="7">
        <v>870</v>
      </c>
      <c r="F294" s="7">
        <v>0</v>
      </c>
      <c r="G294" s="6">
        <v>0</v>
      </c>
    </row>
    <row r="295" spans="1:7" x14ac:dyDescent="0.25">
      <c r="A295" s="11" t="s">
        <v>338</v>
      </c>
      <c r="B295" s="10" t="s">
        <v>355</v>
      </c>
      <c r="C295" s="9" t="s">
        <v>121</v>
      </c>
      <c r="D295" s="8">
        <v>702</v>
      </c>
      <c r="E295" s="7">
        <v>870</v>
      </c>
      <c r="F295" s="7">
        <v>0</v>
      </c>
      <c r="G295" s="6">
        <v>0</v>
      </c>
    </row>
    <row r="296" spans="1:7" ht="110.25" x14ac:dyDescent="0.25">
      <c r="A296" s="11" t="s">
        <v>563</v>
      </c>
      <c r="B296" s="10" t="s">
        <v>564</v>
      </c>
      <c r="C296" s="9" t="s">
        <v>10</v>
      </c>
      <c r="D296" s="8">
        <v>0</v>
      </c>
      <c r="E296" s="7">
        <v>3651</v>
      </c>
      <c r="F296" s="7">
        <v>3061.4</v>
      </c>
      <c r="G296" s="6">
        <v>0.83850999726102438</v>
      </c>
    </row>
    <row r="297" spans="1:7" ht="31.5" x14ac:dyDescent="0.25">
      <c r="A297" s="11" t="s">
        <v>124</v>
      </c>
      <c r="B297" s="10" t="s">
        <v>564</v>
      </c>
      <c r="C297" s="9" t="s">
        <v>121</v>
      </c>
      <c r="D297" s="8">
        <v>0</v>
      </c>
      <c r="E297" s="7">
        <v>3651</v>
      </c>
      <c r="F297" s="7">
        <v>3061.4</v>
      </c>
      <c r="G297" s="6">
        <v>0.83850999726102438</v>
      </c>
    </row>
    <row r="298" spans="1:7" x14ac:dyDescent="0.25">
      <c r="A298" s="11" t="s">
        <v>82</v>
      </c>
      <c r="B298" s="10" t="s">
        <v>564</v>
      </c>
      <c r="C298" s="9" t="s">
        <v>121</v>
      </c>
      <c r="D298" s="8">
        <v>801</v>
      </c>
      <c r="E298" s="7">
        <v>3651</v>
      </c>
      <c r="F298" s="7">
        <v>3061.4</v>
      </c>
      <c r="G298" s="6">
        <v>0.83850999726102438</v>
      </c>
    </row>
    <row r="299" spans="1:7" ht="63" x14ac:dyDescent="0.25">
      <c r="A299" s="11" t="s">
        <v>354</v>
      </c>
      <c r="B299" s="10" t="s">
        <v>353</v>
      </c>
      <c r="C299" s="9" t="s">
        <v>10</v>
      </c>
      <c r="D299" s="8">
        <v>0</v>
      </c>
      <c r="E299" s="7">
        <v>114.6</v>
      </c>
      <c r="F299" s="7">
        <v>0</v>
      </c>
      <c r="G299" s="6">
        <v>0</v>
      </c>
    </row>
    <row r="300" spans="1:7" ht="31.5" x14ac:dyDescent="0.25">
      <c r="A300" s="11" t="s">
        <v>352</v>
      </c>
      <c r="B300" s="10" t="s">
        <v>351</v>
      </c>
      <c r="C300" s="9" t="s">
        <v>10</v>
      </c>
      <c r="D300" s="8">
        <v>0</v>
      </c>
      <c r="E300" s="7">
        <v>114.6</v>
      </c>
      <c r="F300" s="7">
        <v>0</v>
      </c>
      <c r="G300" s="6">
        <v>0</v>
      </c>
    </row>
    <row r="301" spans="1:7" ht="31.5" x14ac:dyDescent="0.25">
      <c r="A301" s="11" t="s">
        <v>9</v>
      </c>
      <c r="B301" s="10" t="s">
        <v>351</v>
      </c>
      <c r="C301" s="9" t="s">
        <v>6</v>
      </c>
      <c r="D301" s="8">
        <v>0</v>
      </c>
      <c r="E301" s="7">
        <v>4.2</v>
      </c>
      <c r="F301" s="7">
        <v>0</v>
      </c>
      <c r="G301" s="6">
        <v>0</v>
      </c>
    </row>
    <row r="302" spans="1:7" x14ac:dyDescent="0.25">
      <c r="A302" s="11" t="s">
        <v>8</v>
      </c>
      <c r="B302" s="10" t="s">
        <v>351</v>
      </c>
      <c r="C302" s="9" t="s">
        <v>6</v>
      </c>
      <c r="D302" s="8">
        <v>113</v>
      </c>
      <c r="E302" s="7">
        <v>4.2</v>
      </c>
      <c r="F302" s="7">
        <v>0</v>
      </c>
      <c r="G302" s="6">
        <v>0</v>
      </c>
    </row>
    <row r="303" spans="1:7" x14ac:dyDescent="0.25">
      <c r="A303" s="11" t="s">
        <v>97</v>
      </c>
      <c r="B303" s="10" t="s">
        <v>351</v>
      </c>
      <c r="C303" s="9" t="s">
        <v>95</v>
      </c>
      <c r="D303" s="8">
        <v>0</v>
      </c>
      <c r="E303" s="7">
        <v>110.4</v>
      </c>
      <c r="F303" s="7">
        <v>0</v>
      </c>
      <c r="G303" s="6">
        <v>0</v>
      </c>
    </row>
    <row r="304" spans="1:7" x14ac:dyDescent="0.25">
      <c r="A304" s="11" t="s">
        <v>8</v>
      </c>
      <c r="B304" s="10" t="s">
        <v>351</v>
      </c>
      <c r="C304" s="9" t="s">
        <v>95</v>
      </c>
      <c r="D304" s="8">
        <v>113</v>
      </c>
      <c r="E304" s="7">
        <v>110.4</v>
      </c>
      <c r="F304" s="7">
        <v>0</v>
      </c>
      <c r="G304" s="6">
        <v>0</v>
      </c>
    </row>
    <row r="305" spans="1:7" ht="47.25" x14ac:dyDescent="0.25">
      <c r="A305" s="11" t="s">
        <v>350</v>
      </c>
      <c r="B305" s="10" t="s">
        <v>349</v>
      </c>
      <c r="C305" s="9" t="s">
        <v>10</v>
      </c>
      <c r="D305" s="8">
        <v>0</v>
      </c>
      <c r="E305" s="7">
        <v>1902.9</v>
      </c>
      <c r="F305" s="7">
        <v>517.6</v>
      </c>
      <c r="G305" s="6">
        <v>0.27200588575332385</v>
      </c>
    </row>
    <row r="306" spans="1:7" ht="31.5" x14ac:dyDescent="0.25">
      <c r="A306" s="11" t="s">
        <v>744</v>
      </c>
      <c r="B306" s="10" t="s">
        <v>745</v>
      </c>
      <c r="C306" s="9" t="s">
        <v>10</v>
      </c>
      <c r="D306" s="8">
        <v>0</v>
      </c>
      <c r="E306" s="7">
        <v>41.4</v>
      </c>
      <c r="F306" s="7">
        <v>0</v>
      </c>
      <c r="G306" s="6">
        <v>0</v>
      </c>
    </row>
    <row r="307" spans="1:7" ht="63" x14ac:dyDescent="0.25">
      <c r="A307" s="11" t="s">
        <v>746</v>
      </c>
      <c r="B307" s="10" t="s">
        <v>747</v>
      </c>
      <c r="C307" s="9" t="s">
        <v>10</v>
      </c>
      <c r="D307" s="8">
        <v>0</v>
      </c>
      <c r="E307" s="7">
        <v>41.4</v>
      </c>
      <c r="F307" s="7">
        <v>0</v>
      </c>
      <c r="G307" s="6">
        <v>0</v>
      </c>
    </row>
    <row r="308" spans="1:7" ht="31.5" x14ac:dyDescent="0.25">
      <c r="A308" s="11" t="s">
        <v>9</v>
      </c>
      <c r="B308" s="10" t="s">
        <v>747</v>
      </c>
      <c r="C308" s="9" t="s">
        <v>6</v>
      </c>
      <c r="D308" s="8">
        <v>0</v>
      </c>
      <c r="E308" s="7">
        <v>41.4</v>
      </c>
      <c r="F308" s="7">
        <v>0</v>
      </c>
      <c r="G308" s="6">
        <v>0</v>
      </c>
    </row>
    <row r="309" spans="1:7" x14ac:dyDescent="0.25">
      <c r="A309" s="11" t="s">
        <v>748</v>
      </c>
      <c r="B309" s="10" t="s">
        <v>747</v>
      </c>
      <c r="C309" s="9" t="s">
        <v>6</v>
      </c>
      <c r="D309" s="8">
        <v>605</v>
      </c>
      <c r="E309" s="7">
        <v>41.4</v>
      </c>
      <c r="F309" s="7">
        <v>0</v>
      </c>
      <c r="G309" s="6">
        <v>0</v>
      </c>
    </row>
    <row r="310" spans="1:7" ht="31.5" x14ac:dyDescent="0.25">
      <c r="A310" s="11" t="s">
        <v>348</v>
      </c>
      <c r="B310" s="10" t="s">
        <v>347</v>
      </c>
      <c r="C310" s="9" t="s">
        <v>10</v>
      </c>
      <c r="D310" s="8">
        <v>0</v>
      </c>
      <c r="E310" s="7">
        <v>1861.5</v>
      </c>
      <c r="F310" s="7">
        <v>517.6</v>
      </c>
      <c r="G310" s="6">
        <v>0.2780553317217298</v>
      </c>
    </row>
    <row r="311" spans="1:7" ht="63" x14ac:dyDescent="0.25">
      <c r="A311" s="11" t="s">
        <v>346</v>
      </c>
      <c r="B311" s="10" t="s">
        <v>344</v>
      </c>
      <c r="C311" s="9" t="s">
        <v>10</v>
      </c>
      <c r="D311" s="8">
        <v>0</v>
      </c>
      <c r="E311" s="7">
        <v>1861.5</v>
      </c>
      <c r="F311" s="7">
        <v>517.6</v>
      </c>
      <c r="G311" s="6">
        <v>0.2780553317217298</v>
      </c>
    </row>
    <row r="312" spans="1:7" ht="31.5" x14ac:dyDescent="0.25">
      <c r="A312" s="11" t="s">
        <v>9</v>
      </c>
      <c r="B312" s="10" t="s">
        <v>344</v>
      </c>
      <c r="C312" s="9" t="s">
        <v>6</v>
      </c>
      <c r="D312" s="8">
        <v>0</v>
      </c>
      <c r="E312" s="7">
        <v>1861.5</v>
      </c>
      <c r="F312" s="7">
        <v>517.6</v>
      </c>
      <c r="G312" s="6">
        <v>0.2780553317217298</v>
      </c>
    </row>
    <row r="313" spans="1:7" x14ac:dyDescent="0.25">
      <c r="A313" s="11" t="s">
        <v>345</v>
      </c>
      <c r="B313" s="10" t="s">
        <v>344</v>
      </c>
      <c r="C313" s="9" t="s">
        <v>6</v>
      </c>
      <c r="D313" s="8">
        <v>405</v>
      </c>
      <c r="E313" s="7">
        <v>1861.5</v>
      </c>
      <c r="F313" s="7">
        <v>517.6</v>
      </c>
      <c r="G313" s="6">
        <v>0.2780553317217298</v>
      </c>
    </row>
    <row r="314" spans="1:7" ht="63" x14ac:dyDescent="0.25">
      <c r="A314" s="11" t="s">
        <v>343</v>
      </c>
      <c r="B314" s="10" t="s">
        <v>342</v>
      </c>
      <c r="C314" s="9" t="s">
        <v>10</v>
      </c>
      <c r="D314" s="8">
        <v>0</v>
      </c>
      <c r="E314" s="7">
        <v>396.8</v>
      </c>
      <c r="F314" s="7">
        <v>278.8</v>
      </c>
      <c r="G314" s="6">
        <v>0.7026209677419355</v>
      </c>
    </row>
    <row r="315" spans="1:7" ht="47.25" x14ac:dyDescent="0.25">
      <c r="A315" s="11" t="s">
        <v>341</v>
      </c>
      <c r="B315" s="10" t="s">
        <v>340</v>
      </c>
      <c r="C315" s="9" t="s">
        <v>10</v>
      </c>
      <c r="D315" s="8">
        <v>0</v>
      </c>
      <c r="E315" s="7">
        <v>394.4</v>
      </c>
      <c r="F315" s="7">
        <v>278.8</v>
      </c>
      <c r="G315" s="6">
        <v>0.70689655172413801</v>
      </c>
    </row>
    <row r="316" spans="1:7" ht="63" x14ac:dyDescent="0.25">
      <c r="A316" s="11" t="s">
        <v>334</v>
      </c>
      <c r="B316" s="10" t="s">
        <v>337</v>
      </c>
      <c r="C316" s="9" t="s">
        <v>10</v>
      </c>
      <c r="D316" s="8">
        <v>0</v>
      </c>
      <c r="E316" s="7">
        <v>394.4</v>
      </c>
      <c r="F316" s="7">
        <v>278.8</v>
      </c>
      <c r="G316" s="6">
        <v>0.70689655172413801</v>
      </c>
    </row>
    <row r="317" spans="1:7" ht="31.5" x14ac:dyDescent="0.25">
      <c r="A317" s="11" t="s">
        <v>9</v>
      </c>
      <c r="B317" s="10" t="s">
        <v>337</v>
      </c>
      <c r="C317" s="9" t="s">
        <v>6</v>
      </c>
      <c r="D317" s="8">
        <v>0</v>
      </c>
      <c r="E317" s="7">
        <v>394.4</v>
      </c>
      <c r="F317" s="7">
        <v>278.8</v>
      </c>
      <c r="G317" s="6">
        <v>0.70689655172413801</v>
      </c>
    </row>
    <row r="318" spans="1:7" x14ac:dyDescent="0.25">
      <c r="A318" s="11" t="s">
        <v>339</v>
      </c>
      <c r="B318" s="10" t="s">
        <v>337</v>
      </c>
      <c r="C318" s="9" t="s">
        <v>6</v>
      </c>
      <c r="D318" s="8">
        <v>701</v>
      </c>
      <c r="E318" s="7">
        <v>2.8</v>
      </c>
      <c r="F318" s="7">
        <v>2.6</v>
      </c>
      <c r="G318" s="6">
        <v>0.92857142857142871</v>
      </c>
    </row>
    <row r="319" spans="1:7" x14ac:dyDescent="0.25">
      <c r="A319" s="11" t="s">
        <v>338</v>
      </c>
      <c r="B319" s="10" t="s">
        <v>337</v>
      </c>
      <c r="C319" s="9" t="s">
        <v>6</v>
      </c>
      <c r="D319" s="8">
        <v>702</v>
      </c>
      <c r="E319" s="7">
        <v>284.60000000000002</v>
      </c>
      <c r="F319" s="7">
        <v>276.2</v>
      </c>
      <c r="G319" s="6">
        <v>0.97048489107519309</v>
      </c>
    </row>
    <row r="320" spans="1:7" x14ac:dyDescent="0.25">
      <c r="A320" s="11" t="s">
        <v>82</v>
      </c>
      <c r="B320" s="10" t="s">
        <v>337</v>
      </c>
      <c r="C320" s="9" t="s">
        <v>6</v>
      </c>
      <c r="D320" s="8">
        <v>801</v>
      </c>
      <c r="E320" s="7">
        <v>107</v>
      </c>
      <c r="F320" s="7">
        <v>0</v>
      </c>
      <c r="G320" s="6">
        <v>0</v>
      </c>
    </row>
    <row r="321" spans="1:7" ht="63" x14ac:dyDescent="0.25">
      <c r="A321" s="11" t="s">
        <v>336</v>
      </c>
      <c r="B321" s="10" t="s">
        <v>335</v>
      </c>
      <c r="C321" s="9" t="s">
        <v>10</v>
      </c>
      <c r="D321" s="8">
        <v>0</v>
      </c>
      <c r="E321" s="7">
        <v>2.4</v>
      </c>
      <c r="F321" s="7">
        <v>0</v>
      </c>
      <c r="G321" s="6">
        <v>0</v>
      </c>
    </row>
    <row r="322" spans="1:7" ht="63" x14ac:dyDescent="0.25">
      <c r="A322" s="11" t="s">
        <v>334</v>
      </c>
      <c r="B322" s="10" t="s">
        <v>333</v>
      </c>
      <c r="C322" s="9" t="s">
        <v>10</v>
      </c>
      <c r="D322" s="8">
        <v>0</v>
      </c>
      <c r="E322" s="7">
        <v>2.4</v>
      </c>
      <c r="F322" s="7">
        <v>0</v>
      </c>
      <c r="G322" s="6">
        <v>0</v>
      </c>
    </row>
    <row r="323" spans="1:7" ht="31.5" x14ac:dyDescent="0.25">
      <c r="A323" s="11" t="s">
        <v>9</v>
      </c>
      <c r="B323" s="10" t="s">
        <v>333</v>
      </c>
      <c r="C323" s="9" t="s">
        <v>6</v>
      </c>
      <c r="D323" s="8">
        <v>0</v>
      </c>
      <c r="E323" s="7">
        <v>2.4</v>
      </c>
      <c r="F323" s="7">
        <v>0</v>
      </c>
      <c r="G323" s="6">
        <v>0</v>
      </c>
    </row>
    <row r="324" spans="1:7" ht="63" x14ac:dyDescent="0.25">
      <c r="A324" s="11" t="s">
        <v>201</v>
      </c>
      <c r="B324" s="10" t="s">
        <v>333</v>
      </c>
      <c r="C324" s="9" t="s">
        <v>6</v>
      </c>
      <c r="D324" s="8">
        <v>104</v>
      </c>
      <c r="E324" s="7">
        <v>2.4</v>
      </c>
      <c r="F324" s="7">
        <v>0</v>
      </c>
      <c r="G324" s="6">
        <v>0</v>
      </c>
    </row>
    <row r="325" spans="1:7" ht="63" x14ac:dyDescent="0.25">
      <c r="A325" s="11" t="s">
        <v>332</v>
      </c>
      <c r="B325" s="10" t="s">
        <v>331</v>
      </c>
      <c r="C325" s="9" t="s">
        <v>10</v>
      </c>
      <c r="D325" s="8">
        <v>0</v>
      </c>
      <c r="E325" s="7">
        <v>20316.7</v>
      </c>
      <c r="F325" s="7">
        <v>14616.5</v>
      </c>
      <c r="G325" s="6">
        <v>0.71943278189863513</v>
      </c>
    </row>
    <row r="326" spans="1:7" ht="31.5" x14ac:dyDescent="0.25">
      <c r="A326" s="11" t="s">
        <v>330</v>
      </c>
      <c r="B326" s="10" t="s">
        <v>329</v>
      </c>
      <c r="C326" s="9" t="s">
        <v>10</v>
      </c>
      <c r="D326" s="8">
        <v>0</v>
      </c>
      <c r="E326" s="7">
        <v>9009.2000000000007</v>
      </c>
      <c r="F326" s="7">
        <v>6208.1</v>
      </c>
      <c r="G326" s="6">
        <v>0.68908449140878214</v>
      </c>
    </row>
    <row r="327" spans="1:7" ht="31.5" x14ac:dyDescent="0.25">
      <c r="A327" s="11" t="s">
        <v>221</v>
      </c>
      <c r="B327" s="10" t="s">
        <v>328</v>
      </c>
      <c r="C327" s="9" t="s">
        <v>10</v>
      </c>
      <c r="D327" s="8">
        <v>0</v>
      </c>
      <c r="E327" s="7">
        <v>6415.2</v>
      </c>
      <c r="F327" s="7">
        <v>4127.3999999999996</v>
      </c>
      <c r="G327" s="6">
        <v>0.64337822671155998</v>
      </c>
    </row>
    <row r="328" spans="1:7" ht="78.75" x14ac:dyDescent="0.25">
      <c r="A328" s="11" t="s">
        <v>37</v>
      </c>
      <c r="B328" s="10" t="s">
        <v>328</v>
      </c>
      <c r="C328" s="9" t="s">
        <v>34</v>
      </c>
      <c r="D328" s="8">
        <v>0</v>
      </c>
      <c r="E328" s="7">
        <v>6319.8</v>
      </c>
      <c r="F328" s="7">
        <v>4109.3999999999996</v>
      </c>
      <c r="G328" s="6">
        <v>0.6502420962688692</v>
      </c>
    </row>
    <row r="329" spans="1:7" ht="31.5" x14ac:dyDescent="0.25">
      <c r="A329" s="11" t="s">
        <v>180</v>
      </c>
      <c r="B329" s="10" t="s">
        <v>328</v>
      </c>
      <c r="C329" s="9" t="s">
        <v>34</v>
      </c>
      <c r="D329" s="8">
        <v>505</v>
      </c>
      <c r="E329" s="7">
        <v>6319.8</v>
      </c>
      <c r="F329" s="7">
        <v>4109.3999999999996</v>
      </c>
      <c r="G329" s="6">
        <v>0.6502420962688692</v>
      </c>
    </row>
    <row r="330" spans="1:7" ht="31.5" x14ac:dyDescent="0.25">
      <c r="A330" s="11" t="s">
        <v>9</v>
      </c>
      <c r="B330" s="10" t="s">
        <v>328</v>
      </c>
      <c r="C330" s="9" t="s">
        <v>6</v>
      </c>
      <c r="D330" s="8">
        <v>0</v>
      </c>
      <c r="E330" s="7">
        <v>95.2</v>
      </c>
      <c r="F330" s="7">
        <v>18.100000000000001</v>
      </c>
      <c r="G330" s="6">
        <v>0.19012605042016809</v>
      </c>
    </row>
    <row r="331" spans="1:7" ht="31.5" x14ac:dyDescent="0.25">
      <c r="A331" s="11" t="s">
        <v>180</v>
      </c>
      <c r="B331" s="10" t="s">
        <v>328</v>
      </c>
      <c r="C331" s="9" t="s">
        <v>6</v>
      </c>
      <c r="D331" s="8">
        <v>505</v>
      </c>
      <c r="E331" s="7">
        <v>95.2</v>
      </c>
      <c r="F331" s="7">
        <v>18.100000000000001</v>
      </c>
      <c r="G331" s="6">
        <v>0.19012605042016809</v>
      </c>
    </row>
    <row r="332" spans="1:7" x14ac:dyDescent="0.25">
      <c r="A332" s="11" t="s">
        <v>18</v>
      </c>
      <c r="B332" s="10" t="s">
        <v>328</v>
      </c>
      <c r="C332" s="9" t="s">
        <v>16</v>
      </c>
      <c r="D332" s="8">
        <v>0</v>
      </c>
      <c r="E332" s="7">
        <v>0.2</v>
      </c>
      <c r="F332" s="7">
        <v>0</v>
      </c>
      <c r="G332" s="6">
        <v>0</v>
      </c>
    </row>
    <row r="333" spans="1:7" ht="31.5" x14ac:dyDescent="0.25">
      <c r="A333" s="11" t="s">
        <v>180</v>
      </c>
      <c r="B333" s="10" t="s">
        <v>328</v>
      </c>
      <c r="C333" s="9" t="s">
        <v>16</v>
      </c>
      <c r="D333" s="8">
        <v>505</v>
      </c>
      <c r="E333" s="7">
        <v>0.2</v>
      </c>
      <c r="F333" s="7">
        <v>0</v>
      </c>
      <c r="G333" s="6">
        <v>0</v>
      </c>
    </row>
    <row r="334" spans="1:7" ht="173.25" x14ac:dyDescent="0.25">
      <c r="A334" s="11" t="s">
        <v>38</v>
      </c>
      <c r="B334" s="10" t="s">
        <v>327</v>
      </c>
      <c r="C334" s="9" t="s">
        <v>10</v>
      </c>
      <c r="D334" s="8">
        <v>0</v>
      </c>
      <c r="E334" s="7">
        <v>2594</v>
      </c>
      <c r="F334" s="7">
        <v>2080.6999999999998</v>
      </c>
      <c r="G334" s="6">
        <v>0.80212027756360826</v>
      </c>
    </row>
    <row r="335" spans="1:7" ht="78.75" x14ac:dyDescent="0.25">
      <c r="A335" s="11" t="s">
        <v>37</v>
      </c>
      <c r="B335" s="10" t="s">
        <v>327</v>
      </c>
      <c r="C335" s="9" t="s">
        <v>34</v>
      </c>
      <c r="D335" s="8">
        <v>0</v>
      </c>
      <c r="E335" s="7">
        <v>2594</v>
      </c>
      <c r="F335" s="7">
        <v>2080.6999999999998</v>
      </c>
      <c r="G335" s="6">
        <v>0.80212027756360826</v>
      </c>
    </row>
    <row r="336" spans="1:7" ht="31.5" x14ac:dyDescent="0.25">
      <c r="A336" s="11" t="s">
        <v>180</v>
      </c>
      <c r="B336" s="10" t="s">
        <v>327</v>
      </c>
      <c r="C336" s="9" t="s">
        <v>34</v>
      </c>
      <c r="D336" s="8">
        <v>505</v>
      </c>
      <c r="E336" s="7">
        <v>2594</v>
      </c>
      <c r="F336" s="7">
        <v>2080.6999999999998</v>
      </c>
      <c r="G336" s="6">
        <v>0.80212027756360826</v>
      </c>
    </row>
    <row r="337" spans="1:7" ht="31.5" x14ac:dyDescent="0.25">
      <c r="A337" s="11" t="s">
        <v>326</v>
      </c>
      <c r="B337" s="10" t="s">
        <v>325</v>
      </c>
      <c r="C337" s="9" t="s">
        <v>10</v>
      </c>
      <c r="D337" s="8">
        <v>0</v>
      </c>
      <c r="E337" s="7">
        <v>11307.5</v>
      </c>
      <c r="F337" s="7">
        <v>8408.4</v>
      </c>
      <c r="G337" s="6">
        <v>0.7436126464735795</v>
      </c>
    </row>
    <row r="338" spans="1:7" ht="47.25" x14ac:dyDescent="0.25">
      <c r="A338" s="11" t="s">
        <v>324</v>
      </c>
      <c r="B338" s="10" t="s">
        <v>323</v>
      </c>
      <c r="C338" s="9" t="s">
        <v>10</v>
      </c>
      <c r="D338" s="8">
        <v>0</v>
      </c>
      <c r="E338" s="7">
        <v>11307.5</v>
      </c>
      <c r="F338" s="7">
        <v>8408.4</v>
      </c>
      <c r="G338" s="6">
        <v>0.7436126464735795</v>
      </c>
    </row>
    <row r="339" spans="1:7" ht="78.75" x14ac:dyDescent="0.25">
      <c r="A339" s="11" t="s">
        <v>37</v>
      </c>
      <c r="B339" s="10" t="s">
        <v>323</v>
      </c>
      <c r="C339" s="9" t="s">
        <v>34</v>
      </c>
      <c r="D339" s="8">
        <v>0</v>
      </c>
      <c r="E339" s="7">
        <v>1054.8</v>
      </c>
      <c r="F339" s="7">
        <v>893.4</v>
      </c>
      <c r="G339" s="6">
        <v>0.84698521046643915</v>
      </c>
    </row>
    <row r="340" spans="1:7" ht="31.5" x14ac:dyDescent="0.25">
      <c r="A340" s="11" t="s">
        <v>180</v>
      </c>
      <c r="B340" s="10" t="s">
        <v>323</v>
      </c>
      <c r="C340" s="9" t="s">
        <v>34</v>
      </c>
      <c r="D340" s="8">
        <v>505</v>
      </c>
      <c r="E340" s="7">
        <v>1054.8</v>
      </c>
      <c r="F340" s="7">
        <v>893.4</v>
      </c>
      <c r="G340" s="6">
        <v>0.84698521046643915</v>
      </c>
    </row>
    <row r="341" spans="1:7" ht="31.5" x14ac:dyDescent="0.25">
      <c r="A341" s="11" t="s">
        <v>9</v>
      </c>
      <c r="B341" s="10" t="s">
        <v>323</v>
      </c>
      <c r="C341" s="9" t="s">
        <v>6</v>
      </c>
      <c r="D341" s="8">
        <v>0</v>
      </c>
      <c r="E341" s="7">
        <v>282.7</v>
      </c>
      <c r="F341" s="7">
        <v>134.69999999999999</v>
      </c>
      <c r="G341" s="6">
        <v>0.47647683056243367</v>
      </c>
    </row>
    <row r="342" spans="1:7" ht="31.5" x14ac:dyDescent="0.25">
      <c r="A342" s="11" t="s">
        <v>180</v>
      </c>
      <c r="B342" s="10" t="s">
        <v>323</v>
      </c>
      <c r="C342" s="9" t="s">
        <v>6</v>
      </c>
      <c r="D342" s="8">
        <v>505</v>
      </c>
      <c r="E342" s="7">
        <v>52.7</v>
      </c>
      <c r="F342" s="7">
        <v>0</v>
      </c>
      <c r="G342" s="6">
        <v>0</v>
      </c>
    </row>
    <row r="343" spans="1:7" x14ac:dyDescent="0.25">
      <c r="A343" s="11" t="s">
        <v>113</v>
      </c>
      <c r="B343" s="10" t="s">
        <v>323</v>
      </c>
      <c r="C343" s="9" t="s">
        <v>6</v>
      </c>
      <c r="D343" s="8">
        <v>1003</v>
      </c>
      <c r="E343" s="7">
        <v>230</v>
      </c>
      <c r="F343" s="7">
        <v>134.69999999999999</v>
      </c>
      <c r="G343" s="6">
        <v>0.58565217391304347</v>
      </c>
    </row>
    <row r="344" spans="1:7" x14ac:dyDescent="0.25">
      <c r="A344" s="11" t="s">
        <v>97</v>
      </c>
      <c r="B344" s="10" t="s">
        <v>323</v>
      </c>
      <c r="C344" s="9" t="s">
        <v>95</v>
      </c>
      <c r="D344" s="8">
        <v>0</v>
      </c>
      <c r="E344" s="7">
        <v>9970</v>
      </c>
      <c r="F344" s="7">
        <v>7380.2</v>
      </c>
      <c r="G344" s="6">
        <v>0.7402407221664995</v>
      </c>
    </row>
    <row r="345" spans="1:7" x14ac:dyDescent="0.25">
      <c r="A345" s="11" t="s">
        <v>113</v>
      </c>
      <c r="B345" s="10" t="s">
        <v>323</v>
      </c>
      <c r="C345" s="9" t="s">
        <v>95</v>
      </c>
      <c r="D345" s="8">
        <v>1003</v>
      </c>
      <c r="E345" s="7">
        <v>9970</v>
      </c>
      <c r="F345" s="7">
        <v>7380.2</v>
      </c>
      <c r="G345" s="6">
        <v>0.7402407221664995</v>
      </c>
    </row>
    <row r="346" spans="1:7" ht="51.75" customHeight="1" x14ac:dyDescent="0.25">
      <c r="A346" s="18" t="s">
        <v>322</v>
      </c>
      <c r="B346" s="17" t="s">
        <v>321</v>
      </c>
      <c r="C346" s="16" t="s">
        <v>10</v>
      </c>
      <c r="D346" s="15">
        <v>0</v>
      </c>
      <c r="E346" s="14">
        <v>159044.9</v>
      </c>
      <c r="F346" s="14">
        <v>112974.2</v>
      </c>
      <c r="G346" s="13">
        <v>0.71032896999526551</v>
      </c>
    </row>
    <row r="347" spans="1:7" ht="78.75" x14ac:dyDescent="0.25">
      <c r="A347" s="11" t="s">
        <v>320</v>
      </c>
      <c r="B347" s="10" t="s">
        <v>319</v>
      </c>
      <c r="C347" s="9" t="s">
        <v>10</v>
      </c>
      <c r="D347" s="8">
        <v>0</v>
      </c>
      <c r="E347" s="7">
        <v>42729.7</v>
      </c>
      <c r="F347" s="7">
        <v>30464.2</v>
      </c>
      <c r="G347" s="6">
        <v>0.71295141318567656</v>
      </c>
    </row>
    <row r="348" spans="1:7" ht="78.75" x14ac:dyDescent="0.25">
      <c r="A348" s="11" t="s">
        <v>318</v>
      </c>
      <c r="B348" s="10" t="s">
        <v>317</v>
      </c>
      <c r="C348" s="9" t="s">
        <v>10</v>
      </c>
      <c r="D348" s="8">
        <v>0</v>
      </c>
      <c r="E348" s="7">
        <v>42729.7</v>
      </c>
      <c r="F348" s="7">
        <v>30464.2</v>
      </c>
      <c r="G348" s="6">
        <v>0.71295141318567656</v>
      </c>
    </row>
    <row r="349" spans="1:7" ht="31.5" x14ac:dyDescent="0.25">
      <c r="A349" s="11" t="s">
        <v>43</v>
      </c>
      <c r="B349" s="10" t="s">
        <v>316</v>
      </c>
      <c r="C349" s="9" t="s">
        <v>10</v>
      </c>
      <c r="D349" s="8">
        <v>0</v>
      </c>
      <c r="E349" s="7">
        <v>98</v>
      </c>
      <c r="F349" s="7">
        <v>43.6</v>
      </c>
      <c r="G349" s="6">
        <v>0.44489795918367347</v>
      </c>
    </row>
    <row r="350" spans="1:7" ht="31.5" x14ac:dyDescent="0.25">
      <c r="A350" s="11" t="s">
        <v>9</v>
      </c>
      <c r="B350" s="10" t="s">
        <v>316</v>
      </c>
      <c r="C350" s="9" t="s">
        <v>6</v>
      </c>
      <c r="D350" s="8">
        <v>0</v>
      </c>
      <c r="E350" s="7">
        <v>98</v>
      </c>
      <c r="F350" s="7">
        <v>43.6</v>
      </c>
      <c r="G350" s="6">
        <v>0.44489795918367347</v>
      </c>
    </row>
    <row r="351" spans="1:7" ht="31.5" x14ac:dyDescent="0.25">
      <c r="A351" s="11" t="s">
        <v>42</v>
      </c>
      <c r="B351" s="10" t="s">
        <v>316</v>
      </c>
      <c r="C351" s="9" t="s">
        <v>6</v>
      </c>
      <c r="D351" s="8">
        <v>705</v>
      </c>
      <c r="E351" s="7">
        <v>98</v>
      </c>
      <c r="F351" s="7">
        <v>43.6</v>
      </c>
      <c r="G351" s="6">
        <v>0.44489795918367347</v>
      </c>
    </row>
    <row r="352" spans="1:7" ht="31.5" x14ac:dyDescent="0.25">
      <c r="A352" s="11" t="s">
        <v>40</v>
      </c>
      <c r="B352" s="10" t="s">
        <v>315</v>
      </c>
      <c r="C352" s="9" t="s">
        <v>10</v>
      </c>
      <c r="D352" s="8">
        <v>0</v>
      </c>
      <c r="E352" s="7">
        <v>10923.4</v>
      </c>
      <c r="F352" s="7">
        <v>7488</v>
      </c>
      <c r="G352" s="6">
        <v>0.68550085138326899</v>
      </c>
    </row>
    <row r="353" spans="1:7" ht="78.75" x14ac:dyDescent="0.25">
      <c r="A353" s="11" t="s">
        <v>37</v>
      </c>
      <c r="B353" s="10" t="s">
        <v>315</v>
      </c>
      <c r="C353" s="9" t="s">
        <v>34</v>
      </c>
      <c r="D353" s="8">
        <v>0</v>
      </c>
      <c r="E353" s="7">
        <v>9059.2000000000007</v>
      </c>
      <c r="F353" s="7">
        <v>6296.2</v>
      </c>
      <c r="G353" s="6">
        <v>0.69500618156128569</v>
      </c>
    </row>
    <row r="354" spans="1:7" ht="47.25" x14ac:dyDescent="0.25">
      <c r="A354" s="11" t="s">
        <v>36</v>
      </c>
      <c r="B354" s="10" t="s">
        <v>315</v>
      </c>
      <c r="C354" s="9" t="s">
        <v>34</v>
      </c>
      <c r="D354" s="8">
        <v>106</v>
      </c>
      <c r="E354" s="7">
        <v>9059.2000000000007</v>
      </c>
      <c r="F354" s="7">
        <v>6296.2</v>
      </c>
      <c r="G354" s="6">
        <v>0.69500618156128569</v>
      </c>
    </row>
    <row r="355" spans="1:7" ht="31.5" x14ac:dyDescent="0.25">
      <c r="A355" s="11" t="s">
        <v>9</v>
      </c>
      <c r="B355" s="10" t="s">
        <v>315</v>
      </c>
      <c r="C355" s="9" t="s">
        <v>6</v>
      </c>
      <c r="D355" s="8">
        <v>0</v>
      </c>
      <c r="E355" s="7">
        <v>1864.2</v>
      </c>
      <c r="F355" s="7">
        <v>1191.9000000000001</v>
      </c>
      <c r="G355" s="6">
        <v>0.63936272932088833</v>
      </c>
    </row>
    <row r="356" spans="1:7" ht="47.25" x14ac:dyDescent="0.25">
      <c r="A356" s="11" t="s">
        <v>36</v>
      </c>
      <c r="B356" s="10" t="s">
        <v>315</v>
      </c>
      <c r="C356" s="9" t="s">
        <v>6</v>
      </c>
      <c r="D356" s="8">
        <v>106</v>
      </c>
      <c r="E356" s="7">
        <v>1864.2</v>
      </c>
      <c r="F356" s="7">
        <v>1191.9000000000001</v>
      </c>
      <c r="G356" s="6">
        <v>0.63936272932088833</v>
      </c>
    </row>
    <row r="357" spans="1:7" ht="24" customHeight="1" x14ac:dyDescent="0.25">
      <c r="A357" s="11" t="s">
        <v>153</v>
      </c>
      <c r="B357" s="10" t="s">
        <v>314</v>
      </c>
      <c r="C357" s="9" t="s">
        <v>10</v>
      </c>
      <c r="D357" s="8">
        <v>0</v>
      </c>
      <c r="E357" s="7">
        <v>17864.3</v>
      </c>
      <c r="F357" s="7">
        <v>13307.8</v>
      </c>
      <c r="G357" s="6">
        <v>0.74493822875791382</v>
      </c>
    </row>
    <row r="358" spans="1:7" ht="78.75" x14ac:dyDescent="0.25">
      <c r="A358" s="11" t="s">
        <v>37</v>
      </c>
      <c r="B358" s="10" t="s">
        <v>314</v>
      </c>
      <c r="C358" s="9" t="s">
        <v>34</v>
      </c>
      <c r="D358" s="8">
        <v>0</v>
      </c>
      <c r="E358" s="7">
        <v>16479.400000000001</v>
      </c>
      <c r="F358" s="7">
        <v>12328.7</v>
      </c>
      <c r="G358" s="6">
        <v>0.74812796582399843</v>
      </c>
    </row>
    <row r="359" spans="1:7" x14ac:dyDescent="0.25">
      <c r="A359" s="11" t="s">
        <v>8</v>
      </c>
      <c r="B359" s="10" t="s">
        <v>314</v>
      </c>
      <c r="C359" s="9" t="s">
        <v>34</v>
      </c>
      <c r="D359" s="8">
        <v>113</v>
      </c>
      <c r="E359" s="7">
        <v>16479.400000000001</v>
      </c>
      <c r="F359" s="7">
        <v>12328.7</v>
      </c>
      <c r="G359" s="6">
        <v>0.74812796582399843</v>
      </c>
    </row>
    <row r="360" spans="1:7" ht="31.5" x14ac:dyDescent="0.25">
      <c r="A360" s="11" t="s">
        <v>9</v>
      </c>
      <c r="B360" s="10" t="s">
        <v>314</v>
      </c>
      <c r="C360" s="9" t="s">
        <v>6</v>
      </c>
      <c r="D360" s="8">
        <v>0</v>
      </c>
      <c r="E360" s="7">
        <v>1384.9</v>
      </c>
      <c r="F360" s="7">
        <v>979</v>
      </c>
      <c r="G360" s="6">
        <v>0.70691024622716436</v>
      </c>
    </row>
    <row r="361" spans="1:7" x14ac:dyDescent="0.25">
      <c r="A361" s="11" t="s">
        <v>8</v>
      </c>
      <c r="B361" s="10" t="s">
        <v>314</v>
      </c>
      <c r="C361" s="9" t="s">
        <v>6</v>
      </c>
      <c r="D361" s="8">
        <v>113</v>
      </c>
      <c r="E361" s="7">
        <v>1384.9</v>
      </c>
      <c r="F361" s="7">
        <v>979</v>
      </c>
      <c r="G361" s="6">
        <v>0.70691024622716436</v>
      </c>
    </row>
    <row r="362" spans="1:7" ht="173.25" x14ac:dyDescent="0.25">
      <c r="A362" s="11" t="s">
        <v>38</v>
      </c>
      <c r="B362" s="10" t="s">
        <v>313</v>
      </c>
      <c r="C362" s="9" t="s">
        <v>10</v>
      </c>
      <c r="D362" s="8">
        <v>0</v>
      </c>
      <c r="E362" s="7">
        <v>13844</v>
      </c>
      <c r="F362" s="7">
        <v>9624.9</v>
      </c>
      <c r="G362" s="6">
        <v>0.69523981508234611</v>
      </c>
    </row>
    <row r="363" spans="1:7" ht="78.75" x14ac:dyDescent="0.25">
      <c r="A363" s="11" t="s">
        <v>37</v>
      </c>
      <c r="B363" s="10" t="s">
        <v>313</v>
      </c>
      <c r="C363" s="9" t="s">
        <v>34</v>
      </c>
      <c r="D363" s="8">
        <v>0</v>
      </c>
      <c r="E363" s="7">
        <v>13844</v>
      </c>
      <c r="F363" s="7">
        <v>9624.9</v>
      </c>
      <c r="G363" s="6">
        <v>0.69523981508234611</v>
      </c>
    </row>
    <row r="364" spans="1:7" x14ac:dyDescent="0.25">
      <c r="A364" s="11" t="s">
        <v>8</v>
      </c>
      <c r="B364" s="10" t="s">
        <v>313</v>
      </c>
      <c r="C364" s="9" t="s">
        <v>34</v>
      </c>
      <c r="D364" s="8">
        <v>113</v>
      </c>
      <c r="E364" s="7">
        <v>10260</v>
      </c>
      <c r="F364" s="7">
        <v>6631.1</v>
      </c>
      <c r="G364" s="6">
        <v>0.64630604288499027</v>
      </c>
    </row>
    <row r="365" spans="1:7" ht="47.25" x14ac:dyDescent="0.25">
      <c r="A365" s="11" t="s">
        <v>36</v>
      </c>
      <c r="B365" s="10" t="s">
        <v>313</v>
      </c>
      <c r="C365" s="9" t="s">
        <v>34</v>
      </c>
      <c r="D365" s="8">
        <v>106</v>
      </c>
      <c r="E365" s="7">
        <v>3584</v>
      </c>
      <c r="F365" s="7">
        <v>2993.8</v>
      </c>
      <c r="G365" s="6">
        <v>0.83532366071428577</v>
      </c>
    </row>
    <row r="366" spans="1:7" ht="63" x14ac:dyDescent="0.25">
      <c r="A366" s="11" t="s">
        <v>312</v>
      </c>
      <c r="B366" s="10" t="s">
        <v>311</v>
      </c>
      <c r="C366" s="9" t="s">
        <v>10</v>
      </c>
      <c r="D366" s="8">
        <v>0</v>
      </c>
      <c r="E366" s="7">
        <v>116315.2</v>
      </c>
      <c r="F366" s="7">
        <v>82510</v>
      </c>
      <c r="G366" s="6">
        <v>0.70936558592514132</v>
      </c>
    </row>
    <row r="367" spans="1:7" ht="47.25" x14ac:dyDescent="0.25">
      <c r="A367" s="11" t="s">
        <v>310</v>
      </c>
      <c r="B367" s="10" t="s">
        <v>309</v>
      </c>
      <c r="C367" s="9" t="s">
        <v>10</v>
      </c>
      <c r="D367" s="8">
        <v>0</v>
      </c>
      <c r="E367" s="7">
        <v>116315.2</v>
      </c>
      <c r="F367" s="7">
        <v>82510</v>
      </c>
      <c r="G367" s="6">
        <v>0.70936558592514132</v>
      </c>
    </row>
    <row r="368" spans="1:7" ht="47.25" x14ac:dyDescent="0.25">
      <c r="A368" s="11" t="s">
        <v>308</v>
      </c>
      <c r="B368" s="10" t="s">
        <v>306</v>
      </c>
      <c r="C368" s="9" t="s">
        <v>10</v>
      </c>
      <c r="D368" s="8">
        <v>0</v>
      </c>
      <c r="E368" s="7">
        <v>17519.900000000001</v>
      </c>
      <c r="F368" s="7">
        <v>10979.2</v>
      </c>
      <c r="G368" s="6">
        <v>0.62667024355161849</v>
      </c>
    </row>
    <row r="369" spans="1:7" x14ac:dyDescent="0.25">
      <c r="A369" s="11" t="s">
        <v>302</v>
      </c>
      <c r="B369" s="10" t="s">
        <v>306</v>
      </c>
      <c r="C369" s="9" t="s">
        <v>299</v>
      </c>
      <c r="D369" s="8">
        <v>0</v>
      </c>
      <c r="E369" s="7">
        <v>17519.900000000001</v>
      </c>
      <c r="F369" s="7">
        <v>10979.2</v>
      </c>
      <c r="G369" s="6">
        <v>0.62667024355161849</v>
      </c>
    </row>
    <row r="370" spans="1:7" x14ac:dyDescent="0.25">
      <c r="A370" s="11" t="s">
        <v>307</v>
      </c>
      <c r="B370" s="10" t="s">
        <v>306</v>
      </c>
      <c r="C370" s="9" t="s">
        <v>299</v>
      </c>
      <c r="D370" s="8">
        <v>1403</v>
      </c>
      <c r="E370" s="7">
        <v>17519.900000000001</v>
      </c>
      <c r="F370" s="7">
        <v>10979.2</v>
      </c>
      <c r="G370" s="6">
        <v>0.62667024355161849</v>
      </c>
    </row>
    <row r="371" spans="1:7" ht="47.25" x14ac:dyDescent="0.25">
      <c r="A371" s="11" t="s">
        <v>305</v>
      </c>
      <c r="B371" s="10" t="s">
        <v>304</v>
      </c>
      <c r="C371" s="9" t="s">
        <v>10</v>
      </c>
      <c r="D371" s="8">
        <v>0</v>
      </c>
      <c r="E371" s="7">
        <v>97817.1</v>
      </c>
      <c r="F371" s="7">
        <v>70721.100000000006</v>
      </c>
      <c r="G371" s="6">
        <v>0.72299321897705005</v>
      </c>
    </row>
    <row r="372" spans="1:7" x14ac:dyDescent="0.25">
      <c r="A372" s="11" t="s">
        <v>302</v>
      </c>
      <c r="B372" s="10" t="s">
        <v>304</v>
      </c>
      <c r="C372" s="9" t="s">
        <v>299</v>
      </c>
      <c r="D372" s="8">
        <v>0</v>
      </c>
      <c r="E372" s="7">
        <v>97817.1</v>
      </c>
      <c r="F372" s="7">
        <v>70721.100000000006</v>
      </c>
      <c r="G372" s="6">
        <v>0.72299321897705005</v>
      </c>
    </row>
    <row r="373" spans="1:7" ht="47.25" x14ac:dyDescent="0.25">
      <c r="A373" s="11" t="s">
        <v>301</v>
      </c>
      <c r="B373" s="10" t="s">
        <v>304</v>
      </c>
      <c r="C373" s="9" t="s">
        <v>299</v>
      </c>
      <c r="D373" s="8">
        <v>1401</v>
      </c>
      <c r="E373" s="7">
        <v>97817.1</v>
      </c>
      <c r="F373" s="7">
        <v>70721.100000000006</v>
      </c>
      <c r="G373" s="6">
        <v>0.72299321897705005</v>
      </c>
    </row>
    <row r="374" spans="1:7" ht="31.5" x14ac:dyDescent="0.25">
      <c r="A374" s="11" t="s">
        <v>303</v>
      </c>
      <c r="B374" s="10" t="s">
        <v>300</v>
      </c>
      <c r="C374" s="9" t="s">
        <v>10</v>
      </c>
      <c r="D374" s="8">
        <v>0</v>
      </c>
      <c r="E374" s="7">
        <v>978.2</v>
      </c>
      <c r="F374" s="7">
        <v>809.7</v>
      </c>
      <c r="G374" s="6">
        <v>0.82774483745655281</v>
      </c>
    </row>
    <row r="375" spans="1:7" x14ac:dyDescent="0.25">
      <c r="A375" s="11" t="s">
        <v>302</v>
      </c>
      <c r="B375" s="10" t="s">
        <v>300</v>
      </c>
      <c r="C375" s="9" t="s">
        <v>299</v>
      </c>
      <c r="D375" s="8">
        <v>0</v>
      </c>
      <c r="E375" s="7">
        <v>978.2</v>
      </c>
      <c r="F375" s="7">
        <v>809.7</v>
      </c>
      <c r="G375" s="6">
        <v>0.82774483745655281</v>
      </c>
    </row>
    <row r="376" spans="1:7" ht="47.25" x14ac:dyDescent="0.25">
      <c r="A376" s="11" t="s">
        <v>301</v>
      </c>
      <c r="B376" s="10" t="s">
        <v>300</v>
      </c>
      <c r="C376" s="9" t="s">
        <v>299</v>
      </c>
      <c r="D376" s="8">
        <v>1401</v>
      </c>
      <c r="E376" s="7">
        <v>978.2</v>
      </c>
      <c r="F376" s="7">
        <v>809.7</v>
      </c>
      <c r="G376" s="6">
        <v>0.82774483745655281</v>
      </c>
    </row>
    <row r="377" spans="1:7" ht="49.5" customHeight="1" x14ac:dyDescent="0.25">
      <c r="A377" s="18" t="s">
        <v>298</v>
      </c>
      <c r="B377" s="17" t="s">
        <v>297</v>
      </c>
      <c r="C377" s="16" t="s">
        <v>10</v>
      </c>
      <c r="D377" s="15">
        <v>0</v>
      </c>
      <c r="E377" s="14">
        <v>58928.7</v>
      </c>
      <c r="F377" s="14">
        <v>35036.699999999997</v>
      </c>
      <c r="G377" s="13">
        <v>0.59456088459443357</v>
      </c>
    </row>
    <row r="378" spans="1:7" ht="63" x14ac:dyDescent="0.25">
      <c r="A378" s="11" t="s">
        <v>296</v>
      </c>
      <c r="B378" s="10" t="s">
        <v>295</v>
      </c>
      <c r="C378" s="9" t="s">
        <v>10</v>
      </c>
      <c r="D378" s="8">
        <v>0</v>
      </c>
      <c r="E378" s="7">
        <v>6524.9</v>
      </c>
      <c r="F378" s="7">
        <v>1683.4</v>
      </c>
      <c r="G378" s="6">
        <v>0.25799629113089856</v>
      </c>
    </row>
    <row r="379" spans="1:7" ht="47.25" x14ac:dyDescent="0.25">
      <c r="A379" s="11" t="s">
        <v>294</v>
      </c>
      <c r="B379" s="10" t="s">
        <v>293</v>
      </c>
      <c r="C379" s="9" t="s">
        <v>10</v>
      </c>
      <c r="D379" s="8">
        <v>0</v>
      </c>
      <c r="E379" s="7">
        <v>6444.3</v>
      </c>
      <c r="F379" s="7">
        <v>1602.8</v>
      </c>
      <c r="G379" s="6">
        <v>0.24871591949474728</v>
      </c>
    </row>
    <row r="380" spans="1:7" ht="31.5" x14ac:dyDescent="0.25">
      <c r="A380" s="11" t="s">
        <v>292</v>
      </c>
      <c r="B380" s="10" t="s">
        <v>291</v>
      </c>
      <c r="C380" s="9" t="s">
        <v>10</v>
      </c>
      <c r="D380" s="8">
        <v>0</v>
      </c>
      <c r="E380" s="7">
        <v>512.20000000000005</v>
      </c>
      <c r="F380" s="7">
        <v>112.8</v>
      </c>
      <c r="G380" s="6">
        <v>0.22022647403358062</v>
      </c>
    </row>
    <row r="381" spans="1:7" ht="31.5" x14ac:dyDescent="0.25">
      <c r="A381" s="11" t="s">
        <v>9</v>
      </c>
      <c r="B381" s="10" t="s">
        <v>291</v>
      </c>
      <c r="C381" s="9" t="s">
        <v>6</v>
      </c>
      <c r="D381" s="8">
        <v>0</v>
      </c>
      <c r="E381" s="7">
        <v>512.20000000000005</v>
      </c>
      <c r="F381" s="7">
        <v>112.8</v>
      </c>
      <c r="G381" s="6">
        <v>0.22022647403358062</v>
      </c>
    </row>
    <row r="382" spans="1:7" x14ac:dyDescent="0.25">
      <c r="A382" s="11" t="s">
        <v>8</v>
      </c>
      <c r="B382" s="10" t="s">
        <v>291</v>
      </c>
      <c r="C382" s="9" t="s">
        <v>6</v>
      </c>
      <c r="D382" s="8">
        <v>113</v>
      </c>
      <c r="E382" s="7">
        <v>512.20000000000005</v>
      </c>
      <c r="F382" s="7">
        <v>112.8</v>
      </c>
      <c r="G382" s="6">
        <v>0.22022647403358062</v>
      </c>
    </row>
    <row r="383" spans="1:7" ht="31.5" x14ac:dyDescent="0.25">
      <c r="A383" s="11" t="s">
        <v>290</v>
      </c>
      <c r="B383" s="10" t="s">
        <v>289</v>
      </c>
      <c r="C383" s="9" t="s">
        <v>10</v>
      </c>
      <c r="D383" s="8">
        <v>0</v>
      </c>
      <c r="E383" s="7">
        <v>200</v>
      </c>
      <c r="F383" s="7">
        <v>130</v>
      </c>
      <c r="G383" s="6">
        <v>0.65</v>
      </c>
    </row>
    <row r="384" spans="1:7" ht="31.5" x14ac:dyDescent="0.25">
      <c r="A384" s="11" t="s">
        <v>9</v>
      </c>
      <c r="B384" s="10" t="s">
        <v>289</v>
      </c>
      <c r="C384" s="9" t="s">
        <v>6</v>
      </c>
      <c r="D384" s="8">
        <v>0</v>
      </c>
      <c r="E384" s="7">
        <v>200</v>
      </c>
      <c r="F384" s="7">
        <v>130</v>
      </c>
      <c r="G384" s="6">
        <v>0.65</v>
      </c>
    </row>
    <row r="385" spans="1:7" x14ac:dyDescent="0.25">
      <c r="A385" s="11" t="s">
        <v>8</v>
      </c>
      <c r="B385" s="10" t="s">
        <v>289</v>
      </c>
      <c r="C385" s="9" t="s">
        <v>6</v>
      </c>
      <c r="D385" s="8">
        <v>113</v>
      </c>
      <c r="E385" s="7">
        <v>200</v>
      </c>
      <c r="F385" s="7">
        <v>130</v>
      </c>
      <c r="G385" s="6">
        <v>0.65</v>
      </c>
    </row>
    <row r="386" spans="1:7" ht="47.25" x14ac:dyDescent="0.25">
      <c r="A386" s="11" t="s">
        <v>288</v>
      </c>
      <c r="B386" s="10" t="s">
        <v>286</v>
      </c>
      <c r="C386" s="9" t="s">
        <v>10</v>
      </c>
      <c r="D386" s="8">
        <v>0</v>
      </c>
      <c r="E386" s="7">
        <v>500</v>
      </c>
      <c r="F386" s="7">
        <v>101</v>
      </c>
      <c r="G386" s="6">
        <v>0.20200000000000001</v>
      </c>
    </row>
    <row r="387" spans="1:7" ht="31.5" x14ac:dyDescent="0.25">
      <c r="A387" s="11" t="s">
        <v>9</v>
      </c>
      <c r="B387" s="10" t="s">
        <v>286</v>
      </c>
      <c r="C387" s="9" t="s">
        <v>6</v>
      </c>
      <c r="D387" s="8">
        <v>0</v>
      </c>
      <c r="E387" s="7">
        <v>500</v>
      </c>
      <c r="F387" s="7">
        <v>101</v>
      </c>
      <c r="G387" s="6">
        <v>0.20200000000000001</v>
      </c>
    </row>
    <row r="388" spans="1:7" x14ac:dyDescent="0.25">
      <c r="A388" s="11" t="s">
        <v>287</v>
      </c>
      <c r="B388" s="10" t="s">
        <v>286</v>
      </c>
      <c r="C388" s="9" t="s">
        <v>6</v>
      </c>
      <c r="D388" s="8">
        <v>412</v>
      </c>
      <c r="E388" s="7">
        <v>500</v>
      </c>
      <c r="F388" s="7">
        <v>101</v>
      </c>
      <c r="G388" s="6">
        <v>0.20200000000000001</v>
      </c>
    </row>
    <row r="389" spans="1:7" x14ac:dyDescent="0.25">
      <c r="A389" s="11" t="s">
        <v>285</v>
      </c>
      <c r="B389" s="10" t="s">
        <v>284</v>
      </c>
      <c r="C389" s="9" t="s">
        <v>10</v>
      </c>
      <c r="D389" s="8">
        <v>0</v>
      </c>
      <c r="E389" s="7">
        <v>719.8</v>
      </c>
      <c r="F389" s="7">
        <v>160.9</v>
      </c>
      <c r="G389" s="6">
        <v>0.22353431508752433</v>
      </c>
    </row>
    <row r="390" spans="1:7" ht="31.5" x14ac:dyDescent="0.25">
      <c r="A390" s="11" t="s">
        <v>9</v>
      </c>
      <c r="B390" s="10" t="s">
        <v>284</v>
      </c>
      <c r="C390" s="9" t="s">
        <v>6</v>
      </c>
      <c r="D390" s="8">
        <v>0</v>
      </c>
      <c r="E390" s="7">
        <v>596.9</v>
      </c>
      <c r="F390" s="7">
        <v>93</v>
      </c>
      <c r="G390" s="6">
        <v>0.15580499246104876</v>
      </c>
    </row>
    <row r="391" spans="1:7" x14ac:dyDescent="0.25">
      <c r="A391" s="11" t="s">
        <v>8</v>
      </c>
      <c r="B391" s="10" t="s">
        <v>284</v>
      </c>
      <c r="C391" s="9" t="s">
        <v>6</v>
      </c>
      <c r="D391" s="8">
        <v>113</v>
      </c>
      <c r="E391" s="7">
        <v>596.9</v>
      </c>
      <c r="F391" s="7">
        <v>93</v>
      </c>
      <c r="G391" s="6">
        <v>0.15580499246104876</v>
      </c>
    </row>
    <row r="392" spans="1:7" x14ac:dyDescent="0.25">
      <c r="A392" s="11" t="s">
        <v>18</v>
      </c>
      <c r="B392" s="10" t="s">
        <v>284</v>
      </c>
      <c r="C392" s="9" t="s">
        <v>16</v>
      </c>
      <c r="D392" s="8">
        <v>0</v>
      </c>
      <c r="E392" s="7">
        <v>122.9</v>
      </c>
      <c r="F392" s="7">
        <v>67.900000000000006</v>
      </c>
      <c r="G392" s="6">
        <v>0.55248169243287226</v>
      </c>
    </row>
    <row r="393" spans="1:7" x14ac:dyDescent="0.25">
      <c r="A393" s="11" t="s">
        <v>8</v>
      </c>
      <c r="B393" s="10" t="s">
        <v>284</v>
      </c>
      <c r="C393" s="9" t="s">
        <v>16</v>
      </c>
      <c r="D393" s="8">
        <v>113</v>
      </c>
      <c r="E393" s="7">
        <v>122.9</v>
      </c>
      <c r="F393" s="7">
        <v>67.900000000000006</v>
      </c>
      <c r="G393" s="6">
        <v>0.55248169243287226</v>
      </c>
    </row>
    <row r="394" spans="1:7" ht="31.5" x14ac:dyDescent="0.25">
      <c r="A394" s="11" t="s">
        <v>283</v>
      </c>
      <c r="B394" s="10" t="s">
        <v>282</v>
      </c>
      <c r="C394" s="9" t="s">
        <v>10</v>
      </c>
      <c r="D394" s="8">
        <v>0</v>
      </c>
      <c r="E394" s="7">
        <v>12.6</v>
      </c>
      <c r="F394" s="7">
        <v>11.3</v>
      </c>
      <c r="G394" s="6">
        <v>0.89682539682539686</v>
      </c>
    </row>
    <row r="395" spans="1:7" ht="31.5" x14ac:dyDescent="0.25">
      <c r="A395" s="11" t="s">
        <v>9</v>
      </c>
      <c r="B395" s="10" t="s">
        <v>282</v>
      </c>
      <c r="C395" s="9" t="s">
        <v>6</v>
      </c>
      <c r="D395" s="8">
        <v>0</v>
      </c>
      <c r="E395" s="7">
        <v>12.6</v>
      </c>
      <c r="F395" s="7">
        <v>11.3</v>
      </c>
      <c r="G395" s="6">
        <v>0.89682539682539686</v>
      </c>
    </row>
    <row r="396" spans="1:7" x14ac:dyDescent="0.25">
      <c r="A396" s="11" t="s">
        <v>276</v>
      </c>
      <c r="B396" s="10" t="s">
        <v>282</v>
      </c>
      <c r="C396" s="9" t="s">
        <v>6</v>
      </c>
      <c r="D396" s="8">
        <v>501</v>
      </c>
      <c r="E396" s="7">
        <v>12.6</v>
      </c>
      <c r="F396" s="7">
        <v>11.3</v>
      </c>
      <c r="G396" s="6">
        <v>0.89682539682539686</v>
      </c>
    </row>
    <row r="397" spans="1:7" ht="31.5" x14ac:dyDescent="0.25">
      <c r="A397" s="11" t="s">
        <v>281</v>
      </c>
      <c r="B397" s="10" t="s">
        <v>280</v>
      </c>
      <c r="C397" s="9" t="s">
        <v>10</v>
      </c>
      <c r="D397" s="8">
        <v>0</v>
      </c>
      <c r="E397" s="7">
        <v>1397.9</v>
      </c>
      <c r="F397" s="7">
        <v>797.9</v>
      </c>
      <c r="G397" s="6">
        <v>0.57078474855139849</v>
      </c>
    </row>
    <row r="398" spans="1:7" ht="31.5" x14ac:dyDescent="0.25">
      <c r="A398" s="11" t="s">
        <v>9</v>
      </c>
      <c r="B398" s="10" t="s">
        <v>280</v>
      </c>
      <c r="C398" s="9" t="s">
        <v>6</v>
      </c>
      <c r="D398" s="8">
        <v>0</v>
      </c>
      <c r="E398" s="7">
        <v>1397.9</v>
      </c>
      <c r="F398" s="7">
        <v>797.9</v>
      </c>
      <c r="G398" s="6">
        <v>0.57078474855139849</v>
      </c>
    </row>
    <row r="399" spans="1:7" x14ac:dyDescent="0.25">
      <c r="A399" s="11" t="s">
        <v>8</v>
      </c>
      <c r="B399" s="10" t="s">
        <v>280</v>
      </c>
      <c r="C399" s="9" t="s">
        <v>6</v>
      </c>
      <c r="D399" s="8">
        <v>113</v>
      </c>
      <c r="E399" s="7">
        <v>1397.9</v>
      </c>
      <c r="F399" s="7">
        <v>797.9</v>
      </c>
      <c r="G399" s="6">
        <v>0.57078474855139849</v>
      </c>
    </row>
    <row r="400" spans="1:7" ht="63" x14ac:dyDescent="0.25">
      <c r="A400" s="11" t="s">
        <v>279</v>
      </c>
      <c r="B400" s="10" t="s">
        <v>278</v>
      </c>
      <c r="C400" s="9" t="s">
        <v>10</v>
      </c>
      <c r="D400" s="8">
        <v>0</v>
      </c>
      <c r="E400" s="7">
        <v>289</v>
      </c>
      <c r="F400" s="7">
        <v>289</v>
      </c>
      <c r="G400" s="6">
        <v>1</v>
      </c>
    </row>
    <row r="401" spans="1:7" ht="31.5" x14ac:dyDescent="0.25">
      <c r="A401" s="11" t="s">
        <v>9</v>
      </c>
      <c r="B401" s="10" t="s">
        <v>278</v>
      </c>
      <c r="C401" s="9" t="s">
        <v>6</v>
      </c>
      <c r="D401" s="8">
        <v>0</v>
      </c>
      <c r="E401" s="7">
        <v>289</v>
      </c>
      <c r="F401" s="7">
        <v>289</v>
      </c>
      <c r="G401" s="6">
        <v>1</v>
      </c>
    </row>
    <row r="402" spans="1:7" x14ac:dyDescent="0.25">
      <c r="A402" s="11" t="s">
        <v>8</v>
      </c>
      <c r="B402" s="10" t="s">
        <v>278</v>
      </c>
      <c r="C402" s="9" t="s">
        <v>6</v>
      </c>
      <c r="D402" s="8">
        <v>113</v>
      </c>
      <c r="E402" s="7">
        <v>289</v>
      </c>
      <c r="F402" s="7">
        <v>289</v>
      </c>
      <c r="G402" s="6">
        <v>1</v>
      </c>
    </row>
    <row r="403" spans="1:7" ht="47.25" x14ac:dyDescent="0.25">
      <c r="A403" s="11" t="s">
        <v>277</v>
      </c>
      <c r="B403" s="10" t="s">
        <v>275</v>
      </c>
      <c r="C403" s="9" t="s">
        <v>10</v>
      </c>
      <c r="D403" s="8">
        <v>0</v>
      </c>
      <c r="E403" s="7">
        <v>2812.8</v>
      </c>
      <c r="F403" s="7">
        <v>0</v>
      </c>
      <c r="G403" s="6">
        <v>0</v>
      </c>
    </row>
    <row r="404" spans="1:7" ht="31.5" x14ac:dyDescent="0.25">
      <c r="A404" s="11" t="s">
        <v>9</v>
      </c>
      <c r="B404" s="10" t="s">
        <v>275</v>
      </c>
      <c r="C404" s="9" t="s">
        <v>6</v>
      </c>
      <c r="D404" s="8">
        <v>0</v>
      </c>
      <c r="E404" s="7">
        <v>2812.8</v>
      </c>
      <c r="F404" s="7">
        <v>0</v>
      </c>
      <c r="G404" s="6">
        <v>0</v>
      </c>
    </row>
    <row r="405" spans="1:7" x14ac:dyDescent="0.25">
      <c r="A405" s="11" t="s">
        <v>276</v>
      </c>
      <c r="B405" s="10" t="s">
        <v>275</v>
      </c>
      <c r="C405" s="9" t="s">
        <v>6</v>
      </c>
      <c r="D405" s="8">
        <v>501</v>
      </c>
      <c r="E405" s="7">
        <v>2812.8</v>
      </c>
      <c r="F405" s="7">
        <v>0</v>
      </c>
      <c r="G405" s="6">
        <v>0</v>
      </c>
    </row>
    <row r="406" spans="1:7" ht="63" x14ac:dyDescent="0.25">
      <c r="A406" s="11" t="s">
        <v>565</v>
      </c>
      <c r="B406" s="10" t="s">
        <v>566</v>
      </c>
      <c r="C406" s="9" t="s">
        <v>10</v>
      </c>
      <c r="D406" s="8">
        <v>0</v>
      </c>
      <c r="E406" s="7">
        <v>80.599999999999994</v>
      </c>
      <c r="F406" s="7">
        <v>80.599999999999994</v>
      </c>
      <c r="G406" s="6">
        <v>1</v>
      </c>
    </row>
    <row r="407" spans="1:7" ht="110.25" x14ac:dyDescent="0.25">
      <c r="A407" s="11" t="s">
        <v>563</v>
      </c>
      <c r="B407" s="10" t="s">
        <v>567</v>
      </c>
      <c r="C407" s="9" t="s">
        <v>10</v>
      </c>
      <c r="D407" s="8">
        <v>0</v>
      </c>
      <c r="E407" s="7">
        <v>80.599999999999994</v>
      </c>
      <c r="F407" s="7">
        <v>80.599999999999994</v>
      </c>
      <c r="G407" s="6">
        <v>1</v>
      </c>
    </row>
    <row r="408" spans="1:7" ht="31.5" x14ac:dyDescent="0.25">
      <c r="A408" s="11" t="s">
        <v>9</v>
      </c>
      <c r="B408" s="10" t="s">
        <v>567</v>
      </c>
      <c r="C408" s="9" t="s">
        <v>6</v>
      </c>
      <c r="D408" s="8">
        <v>0</v>
      </c>
      <c r="E408" s="7">
        <v>80.599999999999994</v>
      </c>
      <c r="F408" s="7">
        <v>80.599999999999994</v>
      </c>
      <c r="G408" s="6">
        <v>1</v>
      </c>
    </row>
    <row r="409" spans="1:7" x14ac:dyDescent="0.25">
      <c r="A409" s="11" t="s">
        <v>276</v>
      </c>
      <c r="B409" s="10" t="s">
        <v>567</v>
      </c>
      <c r="C409" s="9" t="s">
        <v>6</v>
      </c>
      <c r="D409" s="8">
        <v>501</v>
      </c>
      <c r="E409" s="7">
        <v>80.599999999999994</v>
      </c>
      <c r="F409" s="7">
        <v>80.599999999999994</v>
      </c>
      <c r="G409" s="6">
        <v>1</v>
      </c>
    </row>
    <row r="410" spans="1:7" ht="78.75" x14ac:dyDescent="0.25">
      <c r="A410" s="11" t="s">
        <v>274</v>
      </c>
      <c r="B410" s="10" t="s">
        <v>273</v>
      </c>
      <c r="C410" s="9" t="s">
        <v>10</v>
      </c>
      <c r="D410" s="8">
        <v>0</v>
      </c>
      <c r="E410" s="7">
        <v>46842.5</v>
      </c>
      <c r="F410" s="7">
        <v>29616.9</v>
      </c>
      <c r="G410" s="6">
        <v>0.63226557079575174</v>
      </c>
    </row>
    <row r="411" spans="1:7" ht="63" x14ac:dyDescent="0.25">
      <c r="A411" s="11" t="s">
        <v>272</v>
      </c>
      <c r="B411" s="10" t="s">
        <v>271</v>
      </c>
      <c r="C411" s="9" t="s">
        <v>10</v>
      </c>
      <c r="D411" s="8">
        <v>0</v>
      </c>
      <c r="E411" s="7">
        <v>42930</v>
      </c>
      <c r="F411" s="7">
        <v>26684.3</v>
      </c>
      <c r="G411" s="6">
        <v>0.62157698579082221</v>
      </c>
    </row>
    <row r="412" spans="1:7" ht="31.5" x14ac:dyDescent="0.25">
      <c r="A412" s="11" t="s">
        <v>270</v>
      </c>
      <c r="B412" s="10" t="s">
        <v>269</v>
      </c>
      <c r="C412" s="9" t="s">
        <v>10</v>
      </c>
      <c r="D412" s="8">
        <v>0</v>
      </c>
      <c r="E412" s="7">
        <v>20869.3</v>
      </c>
      <c r="F412" s="7">
        <v>13461.8</v>
      </c>
      <c r="G412" s="6">
        <v>0.64505278087909035</v>
      </c>
    </row>
    <row r="413" spans="1:7" ht="31.5" x14ac:dyDescent="0.25">
      <c r="A413" s="11" t="s">
        <v>266</v>
      </c>
      <c r="B413" s="10" t="s">
        <v>269</v>
      </c>
      <c r="C413" s="9" t="s">
        <v>264</v>
      </c>
      <c r="D413" s="8">
        <v>0</v>
      </c>
      <c r="E413" s="7">
        <v>20869.3</v>
      </c>
      <c r="F413" s="7">
        <v>13461.8</v>
      </c>
      <c r="G413" s="6">
        <v>0.64505278087909035</v>
      </c>
    </row>
    <row r="414" spans="1:7" x14ac:dyDescent="0.25">
      <c r="A414" s="11" t="s">
        <v>8</v>
      </c>
      <c r="B414" s="10" t="s">
        <v>269</v>
      </c>
      <c r="C414" s="9" t="s">
        <v>264</v>
      </c>
      <c r="D414" s="8">
        <v>113</v>
      </c>
      <c r="E414" s="7">
        <v>20869.3</v>
      </c>
      <c r="F414" s="7">
        <v>13461.8</v>
      </c>
      <c r="G414" s="6">
        <v>0.64505278087909035</v>
      </c>
    </row>
    <row r="415" spans="1:7" ht="31.5" x14ac:dyDescent="0.25">
      <c r="A415" s="11" t="s">
        <v>268</v>
      </c>
      <c r="B415" s="10" t="s">
        <v>267</v>
      </c>
      <c r="C415" s="9" t="s">
        <v>10</v>
      </c>
      <c r="D415" s="8">
        <v>0</v>
      </c>
      <c r="E415" s="7">
        <v>2820</v>
      </c>
      <c r="F415" s="7">
        <v>1786.8</v>
      </c>
      <c r="G415" s="6">
        <v>0.63361702127659569</v>
      </c>
    </row>
    <row r="416" spans="1:7" ht="31.5" x14ac:dyDescent="0.25">
      <c r="A416" s="11" t="s">
        <v>266</v>
      </c>
      <c r="B416" s="10" t="s">
        <v>267</v>
      </c>
      <c r="C416" s="9" t="s">
        <v>264</v>
      </c>
      <c r="D416" s="8">
        <v>0</v>
      </c>
      <c r="E416" s="7">
        <v>2820</v>
      </c>
      <c r="F416" s="7">
        <v>1786.8</v>
      </c>
      <c r="G416" s="6">
        <v>0.63361702127659569</v>
      </c>
    </row>
    <row r="417" spans="1:7" x14ac:dyDescent="0.25">
      <c r="A417" s="11" t="s">
        <v>8</v>
      </c>
      <c r="B417" s="10" t="s">
        <v>267</v>
      </c>
      <c r="C417" s="9" t="s">
        <v>264</v>
      </c>
      <c r="D417" s="8">
        <v>113</v>
      </c>
      <c r="E417" s="7">
        <v>2820</v>
      </c>
      <c r="F417" s="7">
        <v>1786.8</v>
      </c>
      <c r="G417" s="6">
        <v>0.63361702127659569</v>
      </c>
    </row>
    <row r="418" spans="1:7" ht="47.25" x14ac:dyDescent="0.25">
      <c r="A418" s="11" t="s">
        <v>568</v>
      </c>
      <c r="B418" s="10" t="s">
        <v>569</v>
      </c>
      <c r="C418" s="9" t="s">
        <v>10</v>
      </c>
      <c r="D418" s="8">
        <v>0</v>
      </c>
      <c r="E418" s="7">
        <v>8516.7000000000007</v>
      </c>
      <c r="F418" s="7">
        <v>2495.4</v>
      </c>
      <c r="G418" s="6">
        <v>0.29300081017295432</v>
      </c>
    </row>
    <row r="419" spans="1:7" ht="31.5" x14ac:dyDescent="0.25">
      <c r="A419" s="11" t="s">
        <v>266</v>
      </c>
      <c r="B419" s="10" t="s">
        <v>569</v>
      </c>
      <c r="C419" s="9" t="s">
        <v>264</v>
      </c>
      <c r="D419" s="8">
        <v>0</v>
      </c>
      <c r="E419" s="7">
        <v>8516.7000000000007</v>
      </c>
      <c r="F419" s="7">
        <v>2495.4</v>
      </c>
      <c r="G419" s="6">
        <v>0.29300081017295432</v>
      </c>
    </row>
    <row r="420" spans="1:7" x14ac:dyDescent="0.25">
      <c r="A420" s="11" t="s">
        <v>183</v>
      </c>
      <c r="B420" s="10" t="s">
        <v>569</v>
      </c>
      <c r="C420" s="9" t="s">
        <v>264</v>
      </c>
      <c r="D420" s="8">
        <v>409</v>
      </c>
      <c r="E420" s="7">
        <v>8516.7000000000007</v>
      </c>
      <c r="F420" s="7">
        <v>2495.4</v>
      </c>
      <c r="G420" s="6">
        <v>0.29300081017295432</v>
      </c>
    </row>
    <row r="421" spans="1:7" ht="173.25" x14ac:dyDescent="0.25">
      <c r="A421" s="11" t="s">
        <v>38</v>
      </c>
      <c r="B421" s="10" t="s">
        <v>265</v>
      </c>
      <c r="C421" s="9" t="s">
        <v>10</v>
      </c>
      <c r="D421" s="8">
        <v>0</v>
      </c>
      <c r="E421" s="7">
        <v>10724</v>
      </c>
      <c r="F421" s="7">
        <v>8940.2000000000007</v>
      </c>
      <c r="G421" s="6">
        <v>0.83366281238343909</v>
      </c>
    </row>
    <row r="422" spans="1:7" ht="31.5" x14ac:dyDescent="0.25">
      <c r="A422" s="11" t="s">
        <v>266</v>
      </c>
      <c r="B422" s="10" t="s">
        <v>265</v>
      </c>
      <c r="C422" s="9" t="s">
        <v>264</v>
      </c>
      <c r="D422" s="8">
        <v>0</v>
      </c>
      <c r="E422" s="7">
        <v>10724</v>
      </c>
      <c r="F422" s="7">
        <v>8940.2000000000007</v>
      </c>
      <c r="G422" s="6">
        <v>0.83366281238343909</v>
      </c>
    </row>
    <row r="423" spans="1:7" x14ac:dyDescent="0.25">
      <c r="A423" s="11" t="s">
        <v>8</v>
      </c>
      <c r="B423" s="10" t="s">
        <v>265</v>
      </c>
      <c r="C423" s="9" t="s">
        <v>264</v>
      </c>
      <c r="D423" s="8">
        <v>113</v>
      </c>
      <c r="E423" s="7">
        <v>10724</v>
      </c>
      <c r="F423" s="7">
        <v>8940.2000000000007</v>
      </c>
      <c r="G423" s="6">
        <v>0.83366281238343909</v>
      </c>
    </row>
    <row r="424" spans="1:7" ht="63" x14ac:dyDescent="0.25">
      <c r="A424" s="11" t="s">
        <v>263</v>
      </c>
      <c r="B424" s="10" t="s">
        <v>262</v>
      </c>
      <c r="C424" s="9" t="s">
        <v>10</v>
      </c>
      <c r="D424" s="8">
        <v>0</v>
      </c>
      <c r="E424" s="7">
        <v>3912.5</v>
      </c>
      <c r="F424" s="7">
        <v>2932.6</v>
      </c>
      <c r="G424" s="6">
        <v>0.74954632587859427</v>
      </c>
    </row>
    <row r="425" spans="1:7" ht="31.5" x14ac:dyDescent="0.25">
      <c r="A425" s="11" t="s">
        <v>261</v>
      </c>
      <c r="B425" s="10" t="s">
        <v>259</v>
      </c>
      <c r="C425" s="9" t="s">
        <v>10</v>
      </c>
      <c r="D425" s="8">
        <v>0</v>
      </c>
      <c r="E425" s="7">
        <v>3912.5</v>
      </c>
      <c r="F425" s="7">
        <v>2932.6</v>
      </c>
      <c r="G425" s="6">
        <v>0.74954632587859427</v>
      </c>
    </row>
    <row r="426" spans="1:7" x14ac:dyDescent="0.25">
      <c r="A426" s="11" t="s">
        <v>18</v>
      </c>
      <c r="B426" s="10" t="s">
        <v>259</v>
      </c>
      <c r="C426" s="9" t="s">
        <v>16</v>
      </c>
      <c r="D426" s="8">
        <v>0</v>
      </c>
      <c r="E426" s="7">
        <v>3912.5</v>
      </c>
      <c r="F426" s="7">
        <v>2932.6</v>
      </c>
      <c r="G426" s="6">
        <v>0.74954632587859427</v>
      </c>
    </row>
    <row r="427" spans="1:7" x14ac:dyDescent="0.25">
      <c r="A427" s="11" t="s">
        <v>260</v>
      </c>
      <c r="B427" s="10" t="s">
        <v>259</v>
      </c>
      <c r="C427" s="9" t="s">
        <v>16</v>
      </c>
      <c r="D427" s="8">
        <v>1202</v>
      </c>
      <c r="E427" s="7">
        <v>3912.5</v>
      </c>
      <c r="F427" s="7">
        <v>2932.6</v>
      </c>
      <c r="G427" s="6">
        <v>0.74954632587859427</v>
      </c>
    </row>
    <row r="428" spans="1:7" ht="63" x14ac:dyDescent="0.25">
      <c r="A428" s="11" t="s">
        <v>258</v>
      </c>
      <c r="B428" s="10" t="s">
        <v>257</v>
      </c>
      <c r="C428" s="9" t="s">
        <v>10</v>
      </c>
      <c r="D428" s="8">
        <v>0</v>
      </c>
      <c r="E428" s="7">
        <v>5561.3</v>
      </c>
      <c r="F428" s="7">
        <v>3736.4</v>
      </c>
      <c r="G428" s="6">
        <v>0.67185729955226292</v>
      </c>
    </row>
    <row r="429" spans="1:7" ht="31.5" x14ac:dyDescent="0.25">
      <c r="A429" s="11" t="s">
        <v>256</v>
      </c>
      <c r="B429" s="10" t="s">
        <v>255</v>
      </c>
      <c r="C429" s="9" t="s">
        <v>10</v>
      </c>
      <c r="D429" s="8">
        <v>0</v>
      </c>
      <c r="E429" s="7">
        <v>5561.3</v>
      </c>
      <c r="F429" s="7">
        <v>3736.4</v>
      </c>
      <c r="G429" s="6">
        <v>0.67185729955226292</v>
      </c>
    </row>
    <row r="430" spans="1:7" ht="31.5" x14ac:dyDescent="0.25">
      <c r="A430" s="11" t="s">
        <v>43</v>
      </c>
      <c r="B430" s="10" t="s">
        <v>254</v>
      </c>
      <c r="C430" s="9" t="s">
        <v>10</v>
      </c>
      <c r="D430" s="8">
        <v>0</v>
      </c>
      <c r="E430" s="7">
        <v>38</v>
      </c>
      <c r="F430" s="7">
        <v>9</v>
      </c>
      <c r="G430" s="6">
        <v>0.23684210526315788</v>
      </c>
    </row>
    <row r="431" spans="1:7" ht="31.5" x14ac:dyDescent="0.25">
      <c r="A431" s="11" t="s">
        <v>9</v>
      </c>
      <c r="B431" s="10" t="s">
        <v>254</v>
      </c>
      <c r="C431" s="9" t="s">
        <v>6</v>
      </c>
      <c r="D431" s="8">
        <v>0</v>
      </c>
      <c r="E431" s="7">
        <v>38</v>
      </c>
      <c r="F431" s="7">
        <v>9</v>
      </c>
      <c r="G431" s="6">
        <v>0.23684210526315788</v>
      </c>
    </row>
    <row r="432" spans="1:7" ht="31.5" x14ac:dyDescent="0.25">
      <c r="A432" s="11" t="s">
        <v>42</v>
      </c>
      <c r="B432" s="10" t="s">
        <v>254</v>
      </c>
      <c r="C432" s="9" t="s">
        <v>6</v>
      </c>
      <c r="D432" s="8">
        <v>705</v>
      </c>
      <c r="E432" s="7">
        <v>38</v>
      </c>
      <c r="F432" s="7">
        <v>9</v>
      </c>
      <c r="G432" s="6">
        <v>0.23684210526315788</v>
      </c>
    </row>
    <row r="433" spans="1:7" ht="31.5" x14ac:dyDescent="0.25">
      <c r="A433" s="11" t="s">
        <v>221</v>
      </c>
      <c r="B433" s="10" t="s">
        <v>253</v>
      </c>
      <c r="C433" s="9" t="s">
        <v>10</v>
      </c>
      <c r="D433" s="8">
        <v>0</v>
      </c>
      <c r="E433" s="7">
        <v>3742.2</v>
      </c>
      <c r="F433" s="7">
        <v>2075.1999999999998</v>
      </c>
      <c r="G433" s="6">
        <v>0.55454011009566562</v>
      </c>
    </row>
    <row r="434" spans="1:7" ht="78.75" x14ac:dyDescent="0.25">
      <c r="A434" s="11" t="s">
        <v>37</v>
      </c>
      <c r="B434" s="10" t="s">
        <v>253</v>
      </c>
      <c r="C434" s="9" t="s">
        <v>34</v>
      </c>
      <c r="D434" s="8">
        <v>0</v>
      </c>
      <c r="E434" s="7">
        <v>3626</v>
      </c>
      <c r="F434" s="7">
        <v>1989.2</v>
      </c>
      <c r="G434" s="6">
        <v>0.5485934914506343</v>
      </c>
    </row>
    <row r="435" spans="1:7" x14ac:dyDescent="0.25">
      <c r="A435" s="11" t="s">
        <v>8</v>
      </c>
      <c r="B435" s="10" t="s">
        <v>253</v>
      </c>
      <c r="C435" s="9" t="s">
        <v>34</v>
      </c>
      <c r="D435" s="8">
        <v>113</v>
      </c>
      <c r="E435" s="7">
        <v>3626</v>
      </c>
      <c r="F435" s="7">
        <v>1989.2</v>
      </c>
      <c r="G435" s="6">
        <v>0.5485934914506343</v>
      </c>
    </row>
    <row r="436" spans="1:7" ht="31.5" x14ac:dyDescent="0.25">
      <c r="A436" s="11" t="s">
        <v>9</v>
      </c>
      <c r="B436" s="10" t="s">
        <v>253</v>
      </c>
      <c r="C436" s="9" t="s">
        <v>6</v>
      </c>
      <c r="D436" s="8">
        <v>0</v>
      </c>
      <c r="E436" s="7">
        <v>114.7</v>
      </c>
      <c r="F436" s="7">
        <v>86</v>
      </c>
      <c r="G436" s="6">
        <v>0.74978204010462068</v>
      </c>
    </row>
    <row r="437" spans="1:7" x14ac:dyDescent="0.25">
      <c r="A437" s="11" t="s">
        <v>8</v>
      </c>
      <c r="B437" s="10" t="s">
        <v>253</v>
      </c>
      <c r="C437" s="9" t="s">
        <v>6</v>
      </c>
      <c r="D437" s="8">
        <v>113</v>
      </c>
      <c r="E437" s="7">
        <v>114.7</v>
      </c>
      <c r="F437" s="7">
        <v>86</v>
      </c>
      <c r="G437" s="6">
        <v>0.74978204010462068</v>
      </c>
    </row>
    <row r="438" spans="1:7" x14ac:dyDescent="0.25">
      <c r="A438" s="11" t="s">
        <v>18</v>
      </c>
      <c r="B438" s="10" t="s">
        <v>253</v>
      </c>
      <c r="C438" s="9" t="s">
        <v>16</v>
      </c>
      <c r="D438" s="8">
        <v>0</v>
      </c>
      <c r="E438" s="7">
        <v>1.5</v>
      </c>
      <c r="F438" s="7">
        <v>0</v>
      </c>
      <c r="G438" s="6">
        <v>0</v>
      </c>
    </row>
    <row r="439" spans="1:7" x14ac:dyDescent="0.25">
      <c r="A439" s="11" t="s">
        <v>8</v>
      </c>
      <c r="B439" s="10" t="s">
        <v>253</v>
      </c>
      <c r="C439" s="9" t="s">
        <v>16</v>
      </c>
      <c r="D439" s="8">
        <v>113</v>
      </c>
      <c r="E439" s="7">
        <v>1.5</v>
      </c>
      <c r="F439" s="7">
        <v>0</v>
      </c>
      <c r="G439" s="6">
        <v>0</v>
      </c>
    </row>
    <row r="440" spans="1:7" ht="173.25" x14ac:dyDescent="0.25">
      <c r="A440" s="11" t="s">
        <v>38</v>
      </c>
      <c r="B440" s="10" t="s">
        <v>252</v>
      </c>
      <c r="C440" s="9" t="s">
        <v>10</v>
      </c>
      <c r="D440" s="8">
        <v>0</v>
      </c>
      <c r="E440" s="7">
        <v>1781.1</v>
      </c>
      <c r="F440" s="7">
        <v>1652.2</v>
      </c>
      <c r="G440" s="6">
        <v>0.92762899331873572</v>
      </c>
    </row>
    <row r="441" spans="1:7" ht="78.75" x14ac:dyDescent="0.25">
      <c r="A441" s="11" t="s">
        <v>37</v>
      </c>
      <c r="B441" s="10" t="s">
        <v>252</v>
      </c>
      <c r="C441" s="9" t="s">
        <v>34</v>
      </c>
      <c r="D441" s="8">
        <v>0</v>
      </c>
      <c r="E441" s="7">
        <v>1781.1</v>
      </c>
      <c r="F441" s="7">
        <v>1652.2</v>
      </c>
      <c r="G441" s="6">
        <v>0.92762899331873572</v>
      </c>
    </row>
    <row r="442" spans="1:7" x14ac:dyDescent="0.25">
      <c r="A442" s="11" t="s">
        <v>8</v>
      </c>
      <c r="B442" s="10" t="s">
        <v>252</v>
      </c>
      <c r="C442" s="9" t="s">
        <v>34</v>
      </c>
      <c r="D442" s="8">
        <v>113</v>
      </c>
      <c r="E442" s="7">
        <v>1781.1</v>
      </c>
      <c r="F442" s="7">
        <v>1652.2</v>
      </c>
      <c r="G442" s="6">
        <v>0.92762899331873572</v>
      </c>
    </row>
    <row r="443" spans="1:7" ht="47.25" x14ac:dyDescent="0.25">
      <c r="A443" s="18" t="s">
        <v>251</v>
      </c>
      <c r="B443" s="17" t="s">
        <v>250</v>
      </c>
      <c r="C443" s="16" t="s">
        <v>10</v>
      </c>
      <c r="D443" s="15">
        <v>0</v>
      </c>
      <c r="E443" s="14">
        <v>64561.1</v>
      </c>
      <c r="F443" s="14">
        <v>42186.1</v>
      </c>
      <c r="G443" s="13">
        <v>0.65342907726169475</v>
      </c>
    </row>
    <row r="444" spans="1:7" ht="31.5" x14ac:dyDescent="0.25">
      <c r="A444" s="11" t="s">
        <v>249</v>
      </c>
      <c r="B444" s="10" t="s">
        <v>248</v>
      </c>
      <c r="C444" s="9" t="s">
        <v>10</v>
      </c>
      <c r="D444" s="8">
        <v>0</v>
      </c>
      <c r="E444" s="7">
        <v>64351.1</v>
      </c>
      <c r="F444" s="7">
        <v>42186.1</v>
      </c>
      <c r="G444" s="6">
        <v>0.65556144339413003</v>
      </c>
    </row>
    <row r="445" spans="1:7" ht="47.25" x14ac:dyDescent="0.25">
      <c r="A445" s="11" t="s">
        <v>247</v>
      </c>
      <c r="B445" s="10" t="s">
        <v>246</v>
      </c>
      <c r="C445" s="9" t="s">
        <v>10</v>
      </c>
      <c r="D445" s="8">
        <v>0</v>
      </c>
      <c r="E445" s="7">
        <v>131.9</v>
      </c>
      <c r="F445" s="7">
        <v>36</v>
      </c>
      <c r="G445" s="6">
        <v>0.27293404094010615</v>
      </c>
    </row>
    <row r="446" spans="1:7" ht="36" customHeight="1" x14ac:dyDescent="0.25">
      <c r="A446" s="11" t="s">
        <v>245</v>
      </c>
      <c r="B446" s="10" t="s">
        <v>244</v>
      </c>
      <c r="C446" s="9" t="s">
        <v>10</v>
      </c>
      <c r="D446" s="8">
        <v>0</v>
      </c>
      <c r="E446" s="7">
        <v>27.5</v>
      </c>
      <c r="F446" s="7">
        <v>0</v>
      </c>
      <c r="G446" s="6">
        <v>0</v>
      </c>
    </row>
    <row r="447" spans="1:7" ht="31.5" x14ac:dyDescent="0.25">
      <c r="A447" s="11" t="s">
        <v>9</v>
      </c>
      <c r="B447" s="10" t="s">
        <v>244</v>
      </c>
      <c r="C447" s="9" t="s">
        <v>6</v>
      </c>
      <c r="D447" s="8">
        <v>0</v>
      </c>
      <c r="E447" s="7">
        <v>27.5</v>
      </c>
      <c r="F447" s="7">
        <v>0</v>
      </c>
      <c r="G447" s="6">
        <v>0</v>
      </c>
    </row>
    <row r="448" spans="1:7" ht="31.5" x14ac:dyDescent="0.25">
      <c r="A448" s="11" t="s">
        <v>42</v>
      </c>
      <c r="B448" s="10" t="s">
        <v>244</v>
      </c>
      <c r="C448" s="9" t="s">
        <v>6</v>
      </c>
      <c r="D448" s="8">
        <v>705</v>
      </c>
      <c r="E448" s="7">
        <v>27.5</v>
      </c>
      <c r="F448" s="7">
        <v>0</v>
      </c>
      <c r="G448" s="6">
        <v>0</v>
      </c>
    </row>
    <row r="449" spans="1:7" ht="47.25" x14ac:dyDescent="0.25">
      <c r="A449" s="11" t="s">
        <v>243</v>
      </c>
      <c r="B449" s="10" t="s">
        <v>242</v>
      </c>
      <c r="C449" s="9" t="s">
        <v>10</v>
      </c>
      <c r="D449" s="8">
        <v>0</v>
      </c>
      <c r="E449" s="7">
        <v>73</v>
      </c>
      <c r="F449" s="7">
        <v>36</v>
      </c>
      <c r="G449" s="6">
        <v>0.49315068493150682</v>
      </c>
    </row>
    <row r="450" spans="1:7" ht="31.5" x14ac:dyDescent="0.25">
      <c r="A450" s="11" t="s">
        <v>9</v>
      </c>
      <c r="B450" s="10" t="s">
        <v>242</v>
      </c>
      <c r="C450" s="9" t="s">
        <v>6</v>
      </c>
      <c r="D450" s="8">
        <v>0</v>
      </c>
      <c r="E450" s="7">
        <v>73</v>
      </c>
      <c r="F450" s="7">
        <v>36</v>
      </c>
      <c r="G450" s="6">
        <v>0.49315068493150682</v>
      </c>
    </row>
    <row r="451" spans="1:7" ht="31.5" x14ac:dyDescent="0.25">
      <c r="A451" s="11" t="s">
        <v>42</v>
      </c>
      <c r="B451" s="10" t="s">
        <v>242</v>
      </c>
      <c r="C451" s="9" t="s">
        <v>6</v>
      </c>
      <c r="D451" s="8">
        <v>705</v>
      </c>
      <c r="E451" s="7">
        <v>73</v>
      </c>
      <c r="F451" s="7">
        <v>36</v>
      </c>
      <c r="G451" s="6">
        <v>0.49315068493150682</v>
      </c>
    </row>
    <row r="452" spans="1:7" ht="48.75" customHeight="1" x14ac:dyDescent="0.25">
      <c r="A452" s="11" t="s">
        <v>241</v>
      </c>
      <c r="B452" s="10" t="s">
        <v>240</v>
      </c>
      <c r="C452" s="9" t="s">
        <v>10</v>
      </c>
      <c r="D452" s="8">
        <v>0</v>
      </c>
      <c r="E452" s="7">
        <v>31.4</v>
      </c>
      <c r="F452" s="7">
        <v>0</v>
      </c>
      <c r="G452" s="6">
        <v>0</v>
      </c>
    </row>
    <row r="453" spans="1:7" ht="31.5" x14ac:dyDescent="0.25">
      <c r="A453" s="11" t="s">
        <v>9</v>
      </c>
      <c r="B453" s="10" t="s">
        <v>240</v>
      </c>
      <c r="C453" s="9" t="s">
        <v>6</v>
      </c>
      <c r="D453" s="8">
        <v>0</v>
      </c>
      <c r="E453" s="7">
        <v>31.4</v>
      </c>
      <c r="F453" s="7">
        <v>0</v>
      </c>
      <c r="G453" s="6">
        <v>0</v>
      </c>
    </row>
    <row r="454" spans="1:7" ht="31.5" x14ac:dyDescent="0.25">
      <c r="A454" s="11" t="s">
        <v>42</v>
      </c>
      <c r="B454" s="10" t="s">
        <v>240</v>
      </c>
      <c r="C454" s="9" t="s">
        <v>6</v>
      </c>
      <c r="D454" s="8">
        <v>705</v>
      </c>
      <c r="E454" s="7">
        <v>31.4</v>
      </c>
      <c r="F454" s="7">
        <v>0</v>
      </c>
      <c r="G454" s="6">
        <v>0</v>
      </c>
    </row>
    <row r="455" spans="1:7" ht="31.5" x14ac:dyDescent="0.25">
      <c r="A455" s="11" t="s">
        <v>239</v>
      </c>
      <c r="B455" s="10" t="s">
        <v>238</v>
      </c>
      <c r="C455" s="9" t="s">
        <v>10</v>
      </c>
      <c r="D455" s="8">
        <v>0</v>
      </c>
      <c r="E455" s="7">
        <v>6231.6</v>
      </c>
      <c r="F455" s="7">
        <v>4590.2</v>
      </c>
      <c r="G455" s="6">
        <v>0.73660055202516206</v>
      </c>
    </row>
    <row r="456" spans="1:7" ht="110.25" x14ac:dyDescent="0.25">
      <c r="A456" s="11" t="s">
        <v>237</v>
      </c>
      <c r="B456" s="10" t="s">
        <v>235</v>
      </c>
      <c r="C456" s="9" t="s">
        <v>10</v>
      </c>
      <c r="D456" s="8">
        <v>0</v>
      </c>
      <c r="E456" s="7">
        <v>6231.6</v>
      </c>
      <c r="F456" s="7">
        <v>4590.2</v>
      </c>
      <c r="G456" s="6">
        <v>0.73660055202516206</v>
      </c>
    </row>
    <row r="457" spans="1:7" x14ac:dyDescent="0.25">
      <c r="A457" s="11" t="s">
        <v>97</v>
      </c>
      <c r="B457" s="10" t="s">
        <v>235</v>
      </c>
      <c r="C457" s="9" t="s">
        <v>95</v>
      </c>
      <c r="D457" s="8">
        <v>0</v>
      </c>
      <c r="E457" s="7">
        <v>6231.6</v>
      </c>
      <c r="F457" s="7">
        <v>4590.2</v>
      </c>
      <c r="G457" s="6">
        <v>0.73660055202516206</v>
      </c>
    </row>
    <row r="458" spans="1:7" x14ac:dyDescent="0.25">
      <c r="A458" s="11" t="s">
        <v>236</v>
      </c>
      <c r="B458" s="10" t="s">
        <v>235</v>
      </c>
      <c r="C458" s="9" t="s">
        <v>95</v>
      </c>
      <c r="D458" s="8">
        <v>1001</v>
      </c>
      <c r="E458" s="7">
        <v>6231.6</v>
      </c>
      <c r="F458" s="7">
        <v>4590.2</v>
      </c>
      <c r="G458" s="6">
        <v>0.73660055202516206</v>
      </c>
    </row>
    <row r="459" spans="1:7" ht="47.25" x14ac:dyDescent="0.25">
      <c r="A459" s="11" t="s">
        <v>234</v>
      </c>
      <c r="B459" s="10" t="s">
        <v>233</v>
      </c>
      <c r="C459" s="9" t="s">
        <v>10</v>
      </c>
      <c r="D459" s="8">
        <v>0</v>
      </c>
      <c r="E459" s="7">
        <v>1282.3</v>
      </c>
      <c r="F459" s="7">
        <v>961.6</v>
      </c>
      <c r="G459" s="6">
        <v>0.7499025189113312</v>
      </c>
    </row>
    <row r="460" spans="1:7" ht="78.75" x14ac:dyDescent="0.25">
      <c r="A460" s="11" t="s">
        <v>232</v>
      </c>
      <c r="B460" s="10" t="s">
        <v>231</v>
      </c>
      <c r="C460" s="9" t="s">
        <v>10</v>
      </c>
      <c r="D460" s="8">
        <v>0</v>
      </c>
      <c r="E460" s="7">
        <v>1279.3</v>
      </c>
      <c r="F460" s="7">
        <v>958.6</v>
      </c>
      <c r="G460" s="6">
        <v>0.74931603220511223</v>
      </c>
    </row>
    <row r="461" spans="1:7" x14ac:dyDescent="0.25">
      <c r="A461" s="11" t="s">
        <v>97</v>
      </c>
      <c r="B461" s="10" t="s">
        <v>231</v>
      </c>
      <c r="C461" s="9" t="s">
        <v>95</v>
      </c>
      <c r="D461" s="8">
        <v>0</v>
      </c>
      <c r="E461" s="7">
        <v>1279.3</v>
      </c>
      <c r="F461" s="7">
        <v>958.6</v>
      </c>
      <c r="G461" s="6">
        <v>0.74931603220511223</v>
      </c>
    </row>
    <row r="462" spans="1:7" x14ac:dyDescent="0.25">
      <c r="A462" s="11" t="s">
        <v>8</v>
      </c>
      <c r="B462" s="10" t="s">
        <v>231</v>
      </c>
      <c r="C462" s="9" t="s">
        <v>95</v>
      </c>
      <c r="D462" s="8">
        <v>113</v>
      </c>
      <c r="E462" s="7">
        <v>1279.3</v>
      </c>
      <c r="F462" s="7">
        <v>958.6</v>
      </c>
      <c r="G462" s="6">
        <v>0.74931603220511223</v>
      </c>
    </row>
    <row r="463" spans="1:7" ht="31.5" x14ac:dyDescent="0.25">
      <c r="A463" s="11" t="s">
        <v>230</v>
      </c>
      <c r="B463" s="10" t="s">
        <v>229</v>
      </c>
      <c r="C463" s="9" t="s">
        <v>10</v>
      </c>
      <c r="D463" s="8">
        <v>0</v>
      </c>
      <c r="E463" s="7">
        <v>3</v>
      </c>
      <c r="F463" s="7">
        <v>3</v>
      </c>
      <c r="G463" s="6">
        <v>1</v>
      </c>
    </row>
    <row r="464" spans="1:7" x14ac:dyDescent="0.25">
      <c r="A464" s="11" t="s">
        <v>97</v>
      </c>
      <c r="B464" s="10" t="s">
        <v>229</v>
      </c>
      <c r="C464" s="9" t="s">
        <v>95</v>
      </c>
      <c r="D464" s="8">
        <v>0</v>
      </c>
      <c r="E464" s="7">
        <v>3</v>
      </c>
      <c r="F464" s="7">
        <v>3</v>
      </c>
      <c r="G464" s="6">
        <v>1</v>
      </c>
    </row>
    <row r="465" spans="1:7" x14ac:dyDescent="0.25">
      <c r="A465" s="11" t="s">
        <v>8</v>
      </c>
      <c r="B465" s="10" t="s">
        <v>229</v>
      </c>
      <c r="C465" s="9" t="s">
        <v>95</v>
      </c>
      <c r="D465" s="8">
        <v>113</v>
      </c>
      <c r="E465" s="7">
        <v>3</v>
      </c>
      <c r="F465" s="7">
        <v>3</v>
      </c>
      <c r="G465" s="6">
        <v>1</v>
      </c>
    </row>
    <row r="466" spans="1:7" ht="31.5" x14ac:dyDescent="0.25">
      <c r="A466" s="11" t="s">
        <v>228</v>
      </c>
      <c r="B466" s="10" t="s">
        <v>227</v>
      </c>
      <c r="C466" s="9" t="s">
        <v>10</v>
      </c>
      <c r="D466" s="8">
        <v>0</v>
      </c>
      <c r="E466" s="7">
        <v>48662.5</v>
      </c>
      <c r="F466" s="7">
        <v>30774</v>
      </c>
      <c r="G466" s="6">
        <v>0.63239660929874131</v>
      </c>
    </row>
    <row r="467" spans="1:7" ht="31.5" x14ac:dyDescent="0.25">
      <c r="A467" s="11" t="s">
        <v>221</v>
      </c>
      <c r="B467" s="10" t="s">
        <v>226</v>
      </c>
      <c r="C467" s="9" t="s">
        <v>10</v>
      </c>
      <c r="D467" s="8">
        <v>0</v>
      </c>
      <c r="E467" s="7">
        <v>32606.5</v>
      </c>
      <c r="F467" s="7">
        <v>19534.7</v>
      </c>
      <c r="G467" s="6">
        <v>0.59910447303451764</v>
      </c>
    </row>
    <row r="468" spans="1:7" ht="78.75" x14ac:dyDescent="0.25">
      <c r="A468" s="11" t="s">
        <v>37</v>
      </c>
      <c r="B468" s="10" t="s">
        <v>226</v>
      </c>
      <c r="C468" s="9" t="s">
        <v>34</v>
      </c>
      <c r="D468" s="8">
        <v>0</v>
      </c>
      <c r="E468" s="7">
        <v>29174.9</v>
      </c>
      <c r="F468" s="7">
        <v>17699.099999999999</v>
      </c>
      <c r="G468" s="6">
        <v>0.60665503566421819</v>
      </c>
    </row>
    <row r="469" spans="1:7" ht="63" x14ac:dyDescent="0.25">
      <c r="A469" s="11" t="s">
        <v>201</v>
      </c>
      <c r="B469" s="10" t="s">
        <v>226</v>
      </c>
      <c r="C469" s="9" t="s">
        <v>34</v>
      </c>
      <c r="D469" s="8">
        <v>104</v>
      </c>
      <c r="E469" s="7">
        <v>29174.9</v>
      </c>
      <c r="F469" s="7">
        <v>17699.099999999999</v>
      </c>
      <c r="G469" s="6">
        <v>0.60665503566421819</v>
      </c>
    </row>
    <row r="470" spans="1:7" ht="31.5" x14ac:dyDescent="0.25">
      <c r="A470" s="11" t="s">
        <v>9</v>
      </c>
      <c r="B470" s="10" t="s">
        <v>226</v>
      </c>
      <c r="C470" s="9" t="s">
        <v>6</v>
      </c>
      <c r="D470" s="8">
        <v>0</v>
      </c>
      <c r="E470" s="7">
        <v>3420.1</v>
      </c>
      <c r="F470" s="7">
        <v>1830.8</v>
      </c>
      <c r="G470" s="6">
        <v>0.53530598520511097</v>
      </c>
    </row>
    <row r="471" spans="1:7" ht="63" x14ac:dyDescent="0.25">
      <c r="A471" s="11" t="s">
        <v>201</v>
      </c>
      <c r="B471" s="10" t="s">
        <v>226</v>
      </c>
      <c r="C471" s="9" t="s">
        <v>6</v>
      </c>
      <c r="D471" s="8">
        <v>104</v>
      </c>
      <c r="E471" s="7">
        <v>3420.1</v>
      </c>
      <c r="F471" s="7">
        <v>1830.8</v>
      </c>
      <c r="G471" s="6">
        <v>0.53530598520511097</v>
      </c>
    </row>
    <row r="472" spans="1:7" x14ac:dyDescent="0.25">
      <c r="A472" s="11" t="s">
        <v>18</v>
      </c>
      <c r="B472" s="10" t="s">
        <v>226</v>
      </c>
      <c r="C472" s="9" t="s">
        <v>16</v>
      </c>
      <c r="D472" s="8">
        <v>0</v>
      </c>
      <c r="E472" s="7">
        <v>11.5</v>
      </c>
      <c r="F472" s="7">
        <v>4.8</v>
      </c>
      <c r="G472" s="6">
        <v>0.41739130434782606</v>
      </c>
    </row>
    <row r="473" spans="1:7" ht="63" x14ac:dyDescent="0.25">
      <c r="A473" s="11" t="s">
        <v>201</v>
      </c>
      <c r="B473" s="10" t="s">
        <v>226</v>
      </c>
      <c r="C473" s="9" t="s">
        <v>16</v>
      </c>
      <c r="D473" s="8">
        <v>104</v>
      </c>
      <c r="E473" s="7">
        <v>11.5</v>
      </c>
      <c r="F473" s="7">
        <v>4.8</v>
      </c>
      <c r="G473" s="6">
        <v>0.41739130434782606</v>
      </c>
    </row>
    <row r="474" spans="1:7" ht="173.25" x14ac:dyDescent="0.25">
      <c r="A474" s="11" t="s">
        <v>38</v>
      </c>
      <c r="B474" s="10" t="s">
        <v>225</v>
      </c>
      <c r="C474" s="9" t="s">
        <v>10</v>
      </c>
      <c r="D474" s="8">
        <v>0</v>
      </c>
      <c r="E474" s="7">
        <v>15132</v>
      </c>
      <c r="F474" s="7">
        <v>11239.3</v>
      </c>
      <c r="G474" s="6">
        <v>0.74275046259582334</v>
      </c>
    </row>
    <row r="475" spans="1:7" ht="78.75" x14ac:dyDescent="0.25">
      <c r="A475" s="11" t="s">
        <v>37</v>
      </c>
      <c r="B475" s="10" t="s">
        <v>225</v>
      </c>
      <c r="C475" s="9" t="s">
        <v>34</v>
      </c>
      <c r="D475" s="8">
        <v>0</v>
      </c>
      <c r="E475" s="7">
        <v>15132</v>
      </c>
      <c r="F475" s="7">
        <v>11239.3</v>
      </c>
      <c r="G475" s="6">
        <v>0.74275046259582334</v>
      </c>
    </row>
    <row r="476" spans="1:7" ht="63" x14ac:dyDescent="0.25">
      <c r="A476" s="11" t="s">
        <v>201</v>
      </c>
      <c r="B476" s="10" t="s">
        <v>225</v>
      </c>
      <c r="C476" s="9" t="s">
        <v>34</v>
      </c>
      <c r="D476" s="8">
        <v>104</v>
      </c>
      <c r="E476" s="7">
        <v>15132</v>
      </c>
      <c r="F476" s="7">
        <v>11239.3</v>
      </c>
      <c r="G476" s="6">
        <v>0.74275046259582334</v>
      </c>
    </row>
    <row r="477" spans="1:7" ht="173.25" x14ac:dyDescent="0.25">
      <c r="A477" s="11" t="s">
        <v>38</v>
      </c>
      <c r="B477" s="10" t="s">
        <v>224</v>
      </c>
      <c r="C477" s="9" t="s">
        <v>10</v>
      </c>
      <c r="D477" s="8">
        <v>0</v>
      </c>
      <c r="E477" s="7">
        <v>924</v>
      </c>
      <c r="F477" s="7">
        <v>0</v>
      </c>
      <c r="G477" s="6">
        <v>0</v>
      </c>
    </row>
    <row r="478" spans="1:7" ht="78.75" x14ac:dyDescent="0.25">
      <c r="A478" s="11" t="s">
        <v>37</v>
      </c>
      <c r="B478" s="10" t="s">
        <v>224</v>
      </c>
      <c r="C478" s="9" t="s">
        <v>34</v>
      </c>
      <c r="D478" s="8">
        <v>0</v>
      </c>
      <c r="E478" s="7">
        <v>924</v>
      </c>
      <c r="F478" s="7">
        <v>0</v>
      </c>
      <c r="G478" s="6">
        <v>0</v>
      </c>
    </row>
    <row r="479" spans="1:7" ht="63" x14ac:dyDescent="0.25">
      <c r="A479" s="11" t="s">
        <v>201</v>
      </c>
      <c r="B479" s="10" t="s">
        <v>224</v>
      </c>
      <c r="C479" s="9" t="s">
        <v>34</v>
      </c>
      <c r="D479" s="8">
        <v>104</v>
      </c>
      <c r="E479" s="7">
        <v>924</v>
      </c>
      <c r="F479" s="7">
        <v>0</v>
      </c>
      <c r="G479" s="6">
        <v>0</v>
      </c>
    </row>
    <row r="480" spans="1:7" ht="31.5" x14ac:dyDescent="0.25">
      <c r="A480" s="11" t="s">
        <v>223</v>
      </c>
      <c r="B480" s="10" t="s">
        <v>222</v>
      </c>
      <c r="C480" s="9" t="s">
        <v>10</v>
      </c>
      <c r="D480" s="8">
        <v>0</v>
      </c>
      <c r="E480" s="7">
        <v>3578.5</v>
      </c>
      <c r="F480" s="7">
        <v>2550.1</v>
      </c>
      <c r="G480" s="6">
        <v>0.71261701830375856</v>
      </c>
    </row>
    <row r="481" spans="1:7" ht="31.5" x14ac:dyDescent="0.25">
      <c r="A481" s="11" t="s">
        <v>43</v>
      </c>
      <c r="B481" s="10" t="s">
        <v>570</v>
      </c>
      <c r="C481" s="9" t="s">
        <v>10</v>
      </c>
      <c r="D481" s="8">
        <v>0</v>
      </c>
      <c r="E481" s="7">
        <v>6.5</v>
      </c>
      <c r="F481" s="7">
        <v>6.5</v>
      </c>
      <c r="G481" s="6">
        <v>1</v>
      </c>
    </row>
    <row r="482" spans="1:7" ht="31.5" x14ac:dyDescent="0.25">
      <c r="A482" s="11" t="s">
        <v>9</v>
      </c>
      <c r="B482" s="10" t="s">
        <v>570</v>
      </c>
      <c r="C482" s="9" t="s">
        <v>6</v>
      </c>
      <c r="D482" s="8">
        <v>0</v>
      </c>
      <c r="E482" s="7">
        <v>6.5</v>
      </c>
      <c r="F482" s="7">
        <v>6.5</v>
      </c>
      <c r="G482" s="6">
        <v>1</v>
      </c>
    </row>
    <row r="483" spans="1:7" ht="31.5" x14ac:dyDescent="0.25">
      <c r="A483" s="11" t="s">
        <v>42</v>
      </c>
      <c r="B483" s="10" t="s">
        <v>570</v>
      </c>
      <c r="C483" s="9" t="s">
        <v>6</v>
      </c>
      <c r="D483" s="8">
        <v>705</v>
      </c>
      <c r="E483" s="7">
        <v>6.5</v>
      </c>
      <c r="F483" s="7">
        <v>6.5</v>
      </c>
      <c r="G483" s="6">
        <v>1</v>
      </c>
    </row>
    <row r="484" spans="1:7" ht="31.5" x14ac:dyDescent="0.25">
      <c r="A484" s="11" t="s">
        <v>221</v>
      </c>
      <c r="B484" s="10" t="s">
        <v>220</v>
      </c>
      <c r="C484" s="9" t="s">
        <v>10</v>
      </c>
      <c r="D484" s="8">
        <v>0</v>
      </c>
      <c r="E484" s="7">
        <v>2378</v>
      </c>
      <c r="F484" s="7">
        <v>1354.9</v>
      </c>
      <c r="G484" s="6">
        <v>0.56976450798990752</v>
      </c>
    </row>
    <row r="485" spans="1:7" ht="78.75" x14ac:dyDescent="0.25">
      <c r="A485" s="11" t="s">
        <v>37</v>
      </c>
      <c r="B485" s="10" t="s">
        <v>220</v>
      </c>
      <c r="C485" s="9" t="s">
        <v>34</v>
      </c>
      <c r="D485" s="8">
        <v>0</v>
      </c>
      <c r="E485" s="7">
        <v>2378</v>
      </c>
      <c r="F485" s="7">
        <v>1354.9</v>
      </c>
      <c r="G485" s="6">
        <v>0.56976450798990752</v>
      </c>
    </row>
    <row r="486" spans="1:7" ht="47.25" x14ac:dyDescent="0.25">
      <c r="A486" s="11" t="s">
        <v>219</v>
      </c>
      <c r="B486" s="10" t="s">
        <v>220</v>
      </c>
      <c r="C486" s="9" t="s">
        <v>34</v>
      </c>
      <c r="D486" s="8">
        <v>102</v>
      </c>
      <c r="E486" s="7">
        <v>2378</v>
      </c>
      <c r="F486" s="7">
        <v>1354.9</v>
      </c>
      <c r="G486" s="6">
        <v>0.56976450798990752</v>
      </c>
    </row>
    <row r="487" spans="1:7" ht="173.25" x14ac:dyDescent="0.25">
      <c r="A487" s="11" t="s">
        <v>38</v>
      </c>
      <c r="B487" s="10" t="s">
        <v>218</v>
      </c>
      <c r="C487" s="9" t="s">
        <v>10</v>
      </c>
      <c r="D487" s="8">
        <v>0</v>
      </c>
      <c r="E487" s="7">
        <v>1194</v>
      </c>
      <c r="F487" s="7">
        <v>1188.7</v>
      </c>
      <c r="G487" s="6">
        <v>0.99556113902847576</v>
      </c>
    </row>
    <row r="488" spans="1:7" ht="78.75" x14ac:dyDescent="0.25">
      <c r="A488" s="11" t="s">
        <v>37</v>
      </c>
      <c r="B488" s="10" t="s">
        <v>218</v>
      </c>
      <c r="C488" s="9" t="s">
        <v>34</v>
      </c>
      <c r="D488" s="8">
        <v>0</v>
      </c>
      <c r="E488" s="7">
        <v>1194</v>
      </c>
      <c r="F488" s="7">
        <v>1188.7</v>
      </c>
      <c r="G488" s="6">
        <v>0.99556113902847576</v>
      </c>
    </row>
    <row r="489" spans="1:7" ht="47.25" x14ac:dyDescent="0.25">
      <c r="A489" s="11" t="s">
        <v>219</v>
      </c>
      <c r="B489" s="10" t="s">
        <v>218</v>
      </c>
      <c r="C489" s="9" t="s">
        <v>34</v>
      </c>
      <c r="D489" s="8">
        <v>102</v>
      </c>
      <c r="E489" s="7">
        <v>1194</v>
      </c>
      <c r="F489" s="7">
        <v>1188.7</v>
      </c>
      <c r="G489" s="6">
        <v>0.99556113902847576</v>
      </c>
    </row>
    <row r="490" spans="1:7" ht="31.5" x14ac:dyDescent="0.25">
      <c r="A490" s="11" t="s">
        <v>217</v>
      </c>
      <c r="B490" s="10" t="s">
        <v>216</v>
      </c>
      <c r="C490" s="9" t="s">
        <v>10</v>
      </c>
      <c r="D490" s="8">
        <v>0</v>
      </c>
      <c r="E490" s="7">
        <v>4464.3</v>
      </c>
      <c r="F490" s="7">
        <v>3274.1</v>
      </c>
      <c r="G490" s="6">
        <v>0.7333960531326299</v>
      </c>
    </row>
    <row r="491" spans="1:7" ht="63" x14ac:dyDescent="0.25">
      <c r="A491" s="11" t="s">
        <v>215</v>
      </c>
      <c r="B491" s="10" t="s">
        <v>213</v>
      </c>
      <c r="C491" s="9" t="s">
        <v>10</v>
      </c>
      <c r="D491" s="8">
        <v>0</v>
      </c>
      <c r="E491" s="7">
        <v>9.1999999999999993</v>
      </c>
      <c r="F491" s="7">
        <v>5.5</v>
      </c>
      <c r="G491" s="6">
        <v>0.59782608695652184</v>
      </c>
    </row>
    <row r="492" spans="1:7" ht="31.5" x14ac:dyDescent="0.25">
      <c r="A492" s="11" t="s">
        <v>9</v>
      </c>
      <c r="B492" s="10" t="s">
        <v>213</v>
      </c>
      <c r="C492" s="9" t="s">
        <v>6</v>
      </c>
      <c r="D492" s="8">
        <v>0</v>
      </c>
      <c r="E492" s="7">
        <v>9.1999999999999993</v>
      </c>
      <c r="F492" s="7">
        <v>5.5</v>
      </c>
      <c r="G492" s="6">
        <v>0.59782608695652184</v>
      </c>
    </row>
    <row r="493" spans="1:7" x14ac:dyDescent="0.25">
      <c r="A493" s="11" t="s">
        <v>214</v>
      </c>
      <c r="B493" s="10" t="s">
        <v>213</v>
      </c>
      <c r="C493" s="9" t="s">
        <v>6</v>
      </c>
      <c r="D493" s="8">
        <v>105</v>
      </c>
      <c r="E493" s="7">
        <v>9.1999999999999993</v>
      </c>
      <c r="F493" s="7">
        <v>5.5</v>
      </c>
      <c r="G493" s="6">
        <v>0.59782608695652184</v>
      </c>
    </row>
    <row r="494" spans="1:7" ht="78.75" x14ac:dyDescent="0.25">
      <c r="A494" s="11" t="s">
        <v>212</v>
      </c>
      <c r="B494" s="10" t="s">
        <v>211</v>
      </c>
      <c r="C494" s="9" t="s">
        <v>10</v>
      </c>
      <c r="D494" s="8">
        <v>0</v>
      </c>
      <c r="E494" s="7">
        <v>1546.9</v>
      </c>
      <c r="F494" s="7">
        <v>893</v>
      </c>
      <c r="G494" s="6">
        <v>0.57728359945697849</v>
      </c>
    </row>
    <row r="495" spans="1:7" ht="78.75" x14ac:dyDescent="0.25">
      <c r="A495" s="11" t="s">
        <v>37</v>
      </c>
      <c r="B495" s="10" t="s">
        <v>211</v>
      </c>
      <c r="C495" s="9" t="s">
        <v>34</v>
      </c>
      <c r="D495" s="8">
        <v>0</v>
      </c>
      <c r="E495" s="7">
        <v>1406.3</v>
      </c>
      <c r="F495" s="7">
        <v>881.5</v>
      </c>
      <c r="G495" s="6">
        <v>0.62682215743440239</v>
      </c>
    </row>
    <row r="496" spans="1:7" ht="63" x14ac:dyDescent="0.25">
      <c r="A496" s="11" t="s">
        <v>201</v>
      </c>
      <c r="B496" s="10" t="s">
        <v>211</v>
      </c>
      <c r="C496" s="9" t="s">
        <v>34</v>
      </c>
      <c r="D496" s="8">
        <v>104</v>
      </c>
      <c r="E496" s="7">
        <v>1406.3</v>
      </c>
      <c r="F496" s="7">
        <v>881.5</v>
      </c>
      <c r="G496" s="6">
        <v>0.62682215743440239</v>
      </c>
    </row>
    <row r="497" spans="1:7" ht="31.5" x14ac:dyDescent="0.25">
      <c r="A497" s="11" t="s">
        <v>9</v>
      </c>
      <c r="B497" s="10" t="s">
        <v>211</v>
      </c>
      <c r="C497" s="9" t="s">
        <v>6</v>
      </c>
      <c r="D497" s="8">
        <v>0</v>
      </c>
      <c r="E497" s="7">
        <v>140.6</v>
      </c>
      <c r="F497" s="7">
        <v>11.5</v>
      </c>
      <c r="G497" s="6">
        <v>8.1792318634423905E-2</v>
      </c>
    </row>
    <row r="498" spans="1:7" ht="63" x14ac:dyDescent="0.25">
      <c r="A498" s="11" t="s">
        <v>201</v>
      </c>
      <c r="B498" s="10" t="s">
        <v>211</v>
      </c>
      <c r="C498" s="9" t="s">
        <v>6</v>
      </c>
      <c r="D498" s="8">
        <v>104</v>
      </c>
      <c r="E498" s="7">
        <v>140.6</v>
      </c>
      <c r="F498" s="7">
        <v>11.5</v>
      </c>
      <c r="G498" s="6">
        <v>8.1792318634423905E-2</v>
      </c>
    </row>
    <row r="499" spans="1:7" ht="63" x14ac:dyDescent="0.25">
      <c r="A499" s="11" t="s">
        <v>210</v>
      </c>
      <c r="B499" s="10" t="s">
        <v>209</v>
      </c>
      <c r="C499" s="9" t="s">
        <v>10</v>
      </c>
      <c r="D499" s="8">
        <v>0</v>
      </c>
      <c r="E499" s="7">
        <v>1328.4</v>
      </c>
      <c r="F499" s="7">
        <v>1147.8</v>
      </c>
      <c r="G499" s="6">
        <v>0.86404697380307127</v>
      </c>
    </row>
    <row r="500" spans="1:7" ht="78.75" x14ac:dyDescent="0.25">
      <c r="A500" s="11" t="s">
        <v>37</v>
      </c>
      <c r="B500" s="10" t="s">
        <v>209</v>
      </c>
      <c r="C500" s="9" t="s">
        <v>34</v>
      </c>
      <c r="D500" s="8">
        <v>0</v>
      </c>
      <c r="E500" s="7">
        <v>1109.5999999999999</v>
      </c>
      <c r="F500" s="7">
        <v>1093</v>
      </c>
      <c r="G500" s="6">
        <v>0.98503965392934401</v>
      </c>
    </row>
    <row r="501" spans="1:7" ht="63" x14ac:dyDescent="0.25">
      <c r="A501" s="11" t="s">
        <v>201</v>
      </c>
      <c r="B501" s="10" t="s">
        <v>209</v>
      </c>
      <c r="C501" s="9" t="s">
        <v>34</v>
      </c>
      <c r="D501" s="8">
        <v>104</v>
      </c>
      <c r="E501" s="7">
        <v>1109.5999999999999</v>
      </c>
      <c r="F501" s="7">
        <v>1093</v>
      </c>
      <c r="G501" s="6">
        <v>0.98503965392934401</v>
      </c>
    </row>
    <row r="502" spans="1:7" ht="31.5" x14ac:dyDescent="0.25">
      <c r="A502" s="11" t="s">
        <v>9</v>
      </c>
      <c r="B502" s="10" t="s">
        <v>209</v>
      </c>
      <c r="C502" s="9" t="s">
        <v>6</v>
      </c>
      <c r="D502" s="8">
        <v>0</v>
      </c>
      <c r="E502" s="7">
        <v>218.8</v>
      </c>
      <c r="F502" s="7">
        <v>54.8</v>
      </c>
      <c r="G502" s="6">
        <v>0.25045703839122485</v>
      </c>
    </row>
    <row r="503" spans="1:7" ht="63" x14ac:dyDescent="0.25">
      <c r="A503" s="11" t="s">
        <v>201</v>
      </c>
      <c r="B503" s="10" t="s">
        <v>209</v>
      </c>
      <c r="C503" s="9" t="s">
        <v>6</v>
      </c>
      <c r="D503" s="8">
        <v>104</v>
      </c>
      <c r="E503" s="7">
        <v>202.2</v>
      </c>
      <c r="F503" s="7">
        <v>38.200000000000003</v>
      </c>
      <c r="G503" s="6">
        <v>0.18892185954500498</v>
      </c>
    </row>
    <row r="504" spans="1:7" ht="31.5" x14ac:dyDescent="0.25">
      <c r="A504" s="11" t="s">
        <v>42</v>
      </c>
      <c r="B504" s="10" t="s">
        <v>209</v>
      </c>
      <c r="C504" s="9" t="s">
        <v>6</v>
      </c>
      <c r="D504" s="8">
        <v>705</v>
      </c>
      <c r="E504" s="7">
        <v>16.600000000000001</v>
      </c>
      <c r="F504" s="7">
        <v>16.600000000000001</v>
      </c>
      <c r="G504" s="6">
        <v>1</v>
      </c>
    </row>
    <row r="505" spans="1:7" ht="31.5" x14ac:dyDescent="0.25">
      <c r="A505" s="11" t="s">
        <v>208</v>
      </c>
      <c r="B505" s="10" t="s">
        <v>207</v>
      </c>
      <c r="C505" s="9" t="s">
        <v>10</v>
      </c>
      <c r="D505" s="8">
        <v>0</v>
      </c>
      <c r="E505" s="7">
        <v>767.9</v>
      </c>
      <c r="F505" s="7">
        <v>628.5</v>
      </c>
      <c r="G505" s="6">
        <v>0.81846594608673007</v>
      </c>
    </row>
    <row r="506" spans="1:7" ht="78.75" x14ac:dyDescent="0.25">
      <c r="A506" s="11" t="s">
        <v>37</v>
      </c>
      <c r="B506" s="10" t="s">
        <v>207</v>
      </c>
      <c r="C506" s="9" t="s">
        <v>34</v>
      </c>
      <c r="D506" s="8">
        <v>0</v>
      </c>
      <c r="E506" s="7">
        <v>703.2</v>
      </c>
      <c r="F506" s="7">
        <v>599.70000000000005</v>
      </c>
      <c r="G506" s="6">
        <v>0.85281569965870307</v>
      </c>
    </row>
    <row r="507" spans="1:7" ht="63" x14ac:dyDescent="0.25">
      <c r="A507" s="11" t="s">
        <v>201</v>
      </c>
      <c r="B507" s="10" t="s">
        <v>207</v>
      </c>
      <c r="C507" s="9" t="s">
        <v>34</v>
      </c>
      <c r="D507" s="8">
        <v>104</v>
      </c>
      <c r="E507" s="7">
        <v>703.2</v>
      </c>
      <c r="F507" s="7">
        <v>599.70000000000005</v>
      </c>
      <c r="G507" s="6">
        <v>0.85281569965870307</v>
      </c>
    </row>
    <row r="508" spans="1:7" ht="31.5" x14ac:dyDescent="0.25">
      <c r="A508" s="11" t="s">
        <v>9</v>
      </c>
      <c r="B508" s="10" t="s">
        <v>207</v>
      </c>
      <c r="C508" s="9" t="s">
        <v>6</v>
      </c>
      <c r="D508" s="8">
        <v>0</v>
      </c>
      <c r="E508" s="7">
        <v>64.7</v>
      </c>
      <c r="F508" s="7">
        <v>28.8</v>
      </c>
      <c r="G508" s="6">
        <v>0.44513137557959814</v>
      </c>
    </row>
    <row r="509" spans="1:7" ht="63" x14ac:dyDescent="0.25">
      <c r="A509" s="11" t="s">
        <v>201</v>
      </c>
      <c r="B509" s="10" t="s">
        <v>207</v>
      </c>
      <c r="C509" s="9" t="s">
        <v>6</v>
      </c>
      <c r="D509" s="8">
        <v>104</v>
      </c>
      <c r="E509" s="7">
        <v>64.7</v>
      </c>
      <c r="F509" s="7">
        <v>28.8</v>
      </c>
      <c r="G509" s="6">
        <v>0.44513137557959814</v>
      </c>
    </row>
    <row r="510" spans="1:7" ht="53.25" customHeight="1" x14ac:dyDescent="0.25">
      <c r="A510" s="11" t="s">
        <v>206</v>
      </c>
      <c r="B510" s="10" t="s">
        <v>205</v>
      </c>
      <c r="C510" s="9" t="s">
        <v>10</v>
      </c>
      <c r="D510" s="8">
        <v>0</v>
      </c>
      <c r="E510" s="7">
        <v>767.8</v>
      </c>
      <c r="F510" s="7">
        <v>573.6</v>
      </c>
      <c r="G510" s="6">
        <v>0.74706954936181302</v>
      </c>
    </row>
    <row r="511" spans="1:7" ht="78.75" x14ac:dyDescent="0.25">
      <c r="A511" s="11" t="s">
        <v>37</v>
      </c>
      <c r="B511" s="10" t="s">
        <v>205</v>
      </c>
      <c r="C511" s="9" t="s">
        <v>34</v>
      </c>
      <c r="D511" s="8">
        <v>0</v>
      </c>
      <c r="E511" s="7">
        <v>703.1</v>
      </c>
      <c r="F511" s="7">
        <v>569.29999999999995</v>
      </c>
      <c r="G511" s="6">
        <v>0.80969990044090445</v>
      </c>
    </row>
    <row r="512" spans="1:7" ht="63" x14ac:dyDescent="0.25">
      <c r="A512" s="11" t="s">
        <v>201</v>
      </c>
      <c r="B512" s="10" t="s">
        <v>205</v>
      </c>
      <c r="C512" s="9" t="s">
        <v>34</v>
      </c>
      <c r="D512" s="8">
        <v>104</v>
      </c>
      <c r="E512" s="7">
        <v>703.1</v>
      </c>
      <c r="F512" s="7">
        <v>569.29999999999995</v>
      </c>
      <c r="G512" s="6">
        <v>0.80969990044090445</v>
      </c>
    </row>
    <row r="513" spans="1:7" ht="31.5" x14ac:dyDescent="0.25">
      <c r="A513" s="11" t="s">
        <v>9</v>
      </c>
      <c r="B513" s="10" t="s">
        <v>205</v>
      </c>
      <c r="C513" s="9" t="s">
        <v>6</v>
      </c>
      <c r="D513" s="8">
        <v>0</v>
      </c>
      <c r="E513" s="7">
        <v>64.7</v>
      </c>
      <c r="F513" s="7">
        <v>4.3</v>
      </c>
      <c r="G513" s="6">
        <v>6.6460587326120549E-2</v>
      </c>
    </row>
    <row r="514" spans="1:7" ht="63" x14ac:dyDescent="0.25">
      <c r="A514" s="11" t="s">
        <v>201</v>
      </c>
      <c r="B514" s="10" t="s">
        <v>205</v>
      </c>
      <c r="C514" s="9" t="s">
        <v>6</v>
      </c>
      <c r="D514" s="8">
        <v>104</v>
      </c>
      <c r="E514" s="7">
        <v>64.7</v>
      </c>
      <c r="F514" s="7">
        <v>4.3</v>
      </c>
      <c r="G514" s="6">
        <v>6.6460587326120549E-2</v>
      </c>
    </row>
    <row r="515" spans="1:7" ht="110.25" x14ac:dyDescent="0.25">
      <c r="A515" s="11" t="s">
        <v>204</v>
      </c>
      <c r="B515" s="10" t="s">
        <v>203</v>
      </c>
      <c r="C515" s="9" t="s">
        <v>10</v>
      </c>
      <c r="D515" s="8">
        <v>0</v>
      </c>
      <c r="E515" s="7">
        <v>0.7</v>
      </c>
      <c r="F515" s="7">
        <v>0</v>
      </c>
      <c r="G515" s="6">
        <v>0</v>
      </c>
    </row>
    <row r="516" spans="1:7" ht="31.5" x14ac:dyDescent="0.25">
      <c r="A516" s="11" t="s">
        <v>9</v>
      </c>
      <c r="B516" s="10" t="s">
        <v>203</v>
      </c>
      <c r="C516" s="9" t="s">
        <v>6</v>
      </c>
      <c r="D516" s="8">
        <v>0</v>
      </c>
      <c r="E516" s="7">
        <v>0.7</v>
      </c>
      <c r="F516" s="7">
        <v>0</v>
      </c>
      <c r="G516" s="6">
        <v>0</v>
      </c>
    </row>
    <row r="517" spans="1:7" ht="63" x14ac:dyDescent="0.25">
      <c r="A517" s="11" t="s">
        <v>201</v>
      </c>
      <c r="B517" s="10" t="s">
        <v>203</v>
      </c>
      <c r="C517" s="9" t="s">
        <v>6</v>
      </c>
      <c r="D517" s="8">
        <v>104</v>
      </c>
      <c r="E517" s="7">
        <v>0.7</v>
      </c>
      <c r="F517" s="7">
        <v>0</v>
      </c>
      <c r="G517" s="6">
        <v>0</v>
      </c>
    </row>
    <row r="518" spans="1:7" ht="31.5" x14ac:dyDescent="0.25">
      <c r="A518" s="11" t="s">
        <v>202</v>
      </c>
      <c r="B518" s="10" t="s">
        <v>200</v>
      </c>
      <c r="C518" s="9" t="s">
        <v>10</v>
      </c>
      <c r="D518" s="8">
        <v>0</v>
      </c>
      <c r="E518" s="7">
        <v>43.4</v>
      </c>
      <c r="F518" s="7">
        <v>25.8</v>
      </c>
      <c r="G518" s="6">
        <v>0.5944700460829494</v>
      </c>
    </row>
    <row r="519" spans="1:7" ht="78.75" x14ac:dyDescent="0.25">
      <c r="A519" s="11" t="s">
        <v>37</v>
      </c>
      <c r="B519" s="10" t="s">
        <v>200</v>
      </c>
      <c r="C519" s="9" t="s">
        <v>34</v>
      </c>
      <c r="D519" s="8">
        <v>0</v>
      </c>
      <c r="E519" s="7">
        <v>40.9</v>
      </c>
      <c r="F519" s="7">
        <v>23.3</v>
      </c>
      <c r="G519" s="6">
        <v>0.56968215158924207</v>
      </c>
    </row>
    <row r="520" spans="1:7" ht="63" x14ac:dyDescent="0.25">
      <c r="A520" s="11" t="s">
        <v>201</v>
      </c>
      <c r="B520" s="10" t="s">
        <v>200</v>
      </c>
      <c r="C520" s="9" t="s">
        <v>34</v>
      </c>
      <c r="D520" s="8">
        <v>104</v>
      </c>
      <c r="E520" s="7">
        <v>40.9</v>
      </c>
      <c r="F520" s="7">
        <v>23.3</v>
      </c>
      <c r="G520" s="6">
        <v>0.56968215158924207</v>
      </c>
    </row>
    <row r="521" spans="1:7" ht="31.5" x14ac:dyDescent="0.25">
      <c r="A521" s="11" t="s">
        <v>9</v>
      </c>
      <c r="B521" s="10" t="s">
        <v>200</v>
      </c>
      <c r="C521" s="9" t="s">
        <v>6</v>
      </c>
      <c r="D521" s="8">
        <v>0</v>
      </c>
      <c r="E521" s="7">
        <v>2.5</v>
      </c>
      <c r="F521" s="7">
        <v>2.5</v>
      </c>
      <c r="G521" s="6">
        <v>1</v>
      </c>
    </row>
    <row r="522" spans="1:7" ht="63" x14ac:dyDescent="0.25">
      <c r="A522" s="11" t="s">
        <v>201</v>
      </c>
      <c r="B522" s="10" t="s">
        <v>200</v>
      </c>
      <c r="C522" s="9" t="s">
        <v>6</v>
      </c>
      <c r="D522" s="8">
        <v>104</v>
      </c>
      <c r="E522" s="7">
        <v>2.5</v>
      </c>
      <c r="F522" s="7">
        <v>2.5</v>
      </c>
      <c r="G522" s="6">
        <v>1</v>
      </c>
    </row>
    <row r="523" spans="1:7" ht="31.5" x14ac:dyDescent="0.25">
      <c r="A523" s="11" t="s">
        <v>199</v>
      </c>
      <c r="B523" s="10" t="s">
        <v>198</v>
      </c>
      <c r="C523" s="9" t="s">
        <v>10</v>
      </c>
      <c r="D523" s="8">
        <v>0</v>
      </c>
      <c r="E523" s="7">
        <v>210</v>
      </c>
      <c r="F523" s="7">
        <v>0</v>
      </c>
      <c r="G523" s="6">
        <v>0</v>
      </c>
    </row>
    <row r="524" spans="1:7" ht="47.25" x14ac:dyDescent="0.25">
      <c r="A524" s="11" t="s">
        <v>197</v>
      </c>
      <c r="B524" s="10" t="s">
        <v>196</v>
      </c>
      <c r="C524" s="9" t="s">
        <v>10</v>
      </c>
      <c r="D524" s="8">
        <v>0</v>
      </c>
      <c r="E524" s="7">
        <v>210</v>
      </c>
      <c r="F524" s="7">
        <v>0</v>
      </c>
      <c r="G524" s="6">
        <v>0</v>
      </c>
    </row>
    <row r="525" spans="1:7" x14ac:dyDescent="0.25">
      <c r="A525" s="11" t="s">
        <v>195</v>
      </c>
      <c r="B525" s="10" t="s">
        <v>194</v>
      </c>
      <c r="C525" s="9" t="s">
        <v>10</v>
      </c>
      <c r="D525" s="8">
        <v>0</v>
      </c>
      <c r="E525" s="7">
        <v>210</v>
      </c>
      <c r="F525" s="7">
        <v>0</v>
      </c>
      <c r="G525" s="6">
        <v>0</v>
      </c>
    </row>
    <row r="526" spans="1:7" x14ac:dyDescent="0.25">
      <c r="A526" s="11" t="s">
        <v>97</v>
      </c>
      <c r="B526" s="10" t="s">
        <v>194</v>
      </c>
      <c r="C526" s="9" t="s">
        <v>95</v>
      </c>
      <c r="D526" s="8">
        <v>0</v>
      </c>
      <c r="E526" s="7">
        <v>210</v>
      </c>
      <c r="F526" s="7">
        <v>0</v>
      </c>
      <c r="G526" s="6">
        <v>0</v>
      </c>
    </row>
    <row r="527" spans="1:7" x14ac:dyDescent="0.25">
      <c r="A527" s="11" t="s">
        <v>8</v>
      </c>
      <c r="B527" s="10" t="s">
        <v>194</v>
      </c>
      <c r="C527" s="9" t="s">
        <v>95</v>
      </c>
      <c r="D527" s="8">
        <v>113</v>
      </c>
      <c r="E527" s="7">
        <v>210</v>
      </c>
      <c r="F527" s="7">
        <v>0</v>
      </c>
      <c r="G527" s="6">
        <v>0</v>
      </c>
    </row>
    <row r="528" spans="1:7" ht="47.25" x14ac:dyDescent="0.25">
      <c r="A528" s="18" t="s">
        <v>193</v>
      </c>
      <c r="B528" s="17" t="s">
        <v>192</v>
      </c>
      <c r="C528" s="16" t="s">
        <v>10</v>
      </c>
      <c r="D528" s="15">
        <v>0</v>
      </c>
      <c r="E528" s="14">
        <v>104750.9</v>
      </c>
      <c r="F528" s="14">
        <v>82818.7</v>
      </c>
      <c r="G528" s="13">
        <v>0.79062518794587922</v>
      </c>
    </row>
    <row r="529" spans="1:7" ht="47.25" x14ac:dyDescent="0.25">
      <c r="A529" s="11" t="s">
        <v>191</v>
      </c>
      <c r="B529" s="10" t="s">
        <v>190</v>
      </c>
      <c r="C529" s="9" t="s">
        <v>10</v>
      </c>
      <c r="D529" s="8">
        <v>0</v>
      </c>
      <c r="E529" s="7">
        <v>98401</v>
      </c>
      <c r="F529" s="7">
        <v>78191.3</v>
      </c>
      <c r="G529" s="6">
        <v>0.79461895712441954</v>
      </c>
    </row>
    <row r="530" spans="1:7" ht="47.25" x14ac:dyDescent="0.25">
      <c r="A530" s="11" t="s">
        <v>189</v>
      </c>
      <c r="B530" s="10" t="s">
        <v>188</v>
      </c>
      <c r="C530" s="9" t="s">
        <v>10</v>
      </c>
      <c r="D530" s="8">
        <v>0</v>
      </c>
      <c r="E530" s="7">
        <v>98401</v>
      </c>
      <c r="F530" s="7">
        <v>78191.3</v>
      </c>
      <c r="G530" s="6">
        <v>0.79461895712441954</v>
      </c>
    </row>
    <row r="531" spans="1:7" ht="47.25" x14ac:dyDescent="0.25">
      <c r="A531" s="11" t="s">
        <v>187</v>
      </c>
      <c r="B531" s="10" t="s">
        <v>185</v>
      </c>
      <c r="C531" s="9" t="s">
        <v>10</v>
      </c>
      <c r="D531" s="8">
        <v>0</v>
      </c>
      <c r="E531" s="7">
        <v>37.299999999999997</v>
      </c>
      <c r="F531" s="7">
        <v>0</v>
      </c>
      <c r="G531" s="6">
        <v>0</v>
      </c>
    </row>
    <row r="532" spans="1:7" ht="31.5" x14ac:dyDescent="0.25">
      <c r="A532" s="11" t="s">
        <v>9</v>
      </c>
      <c r="B532" s="10" t="s">
        <v>185</v>
      </c>
      <c r="C532" s="9" t="s">
        <v>6</v>
      </c>
      <c r="D532" s="8">
        <v>0</v>
      </c>
      <c r="E532" s="7">
        <v>37.299999999999997</v>
      </c>
      <c r="F532" s="7">
        <v>0</v>
      </c>
      <c r="G532" s="6">
        <v>0</v>
      </c>
    </row>
    <row r="533" spans="1:7" x14ac:dyDescent="0.25">
      <c r="A533" s="11" t="s">
        <v>186</v>
      </c>
      <c r="B533" s="10" t="s">
        <v>185</v>
      </c>
      <c r="C533" s="9" t="s">
        <v>6</v>
      </c>
      <c r="D533" s="8">
        <v>709</v>
      </c>
      <c r="E533" s="7">
        <v>37.299999999999997</v>
      </c>
      <c r="F533" s="7">
        <v>0</v>
      </c>
      <c r="G533" s="6">
        <v>0</v>
      </c>
    </row>
    <row r="534" spans="1:7" x14ac:dyDescent="0.25">
      <c r="A534" s="11" t="s">
        <v>184</v>
      </c>
      <c r="B534" s="10" t="s">
        <v>182</v>
      </c>
      <c r="C534" s="9" t="s">
        <v>10</v>
      </c>
      <c r="D534" s="8">
        <v>0</v>
      </c>
      <c r="E534" s="7">
        <v>346.1</v>
      </c>
      <c r="F534" s="7">
        <v>212.8</v>
      </c>
      <c r="G534" s="6">
        <v>0.61485119907541175</v>
      </c>
    </row>
    <row r="535" spans="1:7" ht="31.5" x14ac:dyDescent="0.25">
      <c r="A535" s="11" t="s">
        <v>9</v>
      </c>
      <c r="B535" s="10" t="s">
        <v>182</v>
      </c>
      <c r="C535" s="9" t="s">
        <v>6</v>
      </c>
      <c r="D535" s="8">
        <v>0</v>
      </c>
      <c r="E535" s="7">
        <v>346.1</v>
      </c>
      <c r="F535" s="7">
        <v>212.8</v>
      </c>
      <c r="G535" s="6">
        <v>0.61485119907541175</v>
      </c>
    </row>
    <row r="536" spans="1:7" x14ac:dyDescent="0.25">
      <c r="A536" s="11" t="s">
        <v>183</v>
      </c>
      <c r="B536" s="10" t="s">
        <v>182</v>
      </c>
      <c r="C536" s="9" t="s">
        <v>6</v>
      </c>
      <c r="D536" s="8">
        <v>409</v>
      </c>
      <c r="E536" s="7">
        <v>346.1</v>
      </c>
      <c r="F536" s="7">
        <v>212.8</v>
      </c>
      <c r="G536" s="6">
        <v>0.61485119907541175</v>
      </c>
    </row>
    <row r="537" spans="1:7" ht="63" x14ac:dyDescent="0.25">
      <c r="A537" s="11" t="s">
        <v>181</v>
      </c>
      <c r="B537" s="10" t="s">
        <v>179</v>
      </c>
      <c r="C537" s="9" t="s">
        <v>10</v>
      </c>
      <c r="D537" s="8">
        <v>0</v>
      </c>
      <c r="E537" s="7">
        <v>98017.600000000006</v>
      </c>
      <c r="F537" s="7">
        <v>77978.5</v>
      </c>
      <c r="G537" s="6">
        <v>0.79555610420985612</v>
      </c>
    </row>
    <row r="538" spans="1:7" ht="31.5" x14ac:dyDescent="0.25">
      <c r="A538" s="11" t="s">
        <v>124</v>
      </c>
      <c r="B538" s="10" t="s">
        <v>179</v>
      </c>
      <c r="C538" s="9" t="s">
        <v>121</v>
      </c>
      <c r="D538" s="8">
        <v>0</v>
      </c>
      <c r="E538" s="7">
        <v>98017.600000000006</v>
      </c>
      <c r="F538" s="7">
        <v>77978.5</v>
      </c>
      <c r="G538" s="6">
        <v>0.79555610420985612</v>
      </c>
    </row>
    <row r="539" spans="1:7" ht="31.5" x14ac:dyDescent="0.25">
      <c r="A539" s="11" t="s">
        <v>180</v>
      </c>
      <c r="B539" s="10" t="s">
        <v>179</v>
      </c>
      <c r="C539" s="9" t="s">
        <v>121</v>
      </c>
      <c r="D539" s="8">
        <v>505</v>
      </c>
      <c r="E539" s="7">
        <v>98017.600000000006</v>
      </c>
      <c r="F539" s="7">
        <v>77978.5</v>
      </c>
      <c r="G539" s="6">
        <v>0.79555610420985612</v>
      </c>
    </row>
    <row r="540" spans="1:7" ht="47.25" x14ac:dyDescent="0.25">
      <c r="A540" s="11" t="s">
        <v>178</v>
      </c>
      <c r="B540" s="10" t="s">
        <v>177</v>
      </c>
      <c r="C540" s="9" t="s">
        <v>10</v>
      </c>
      <c r="D540" s="8">
        <v>0</v>
      </c>
      <c r="E540" s="7">
        <v>33.5</v>
      </c>
      <c r="F540" s="7">
        <v>0</v>
      </c>
      <c r="G540" s="6">
        <v>0</v>
      </c>
    </row>
    <row r="541" spans="1:7" ht="63" x14ac:dyDescent="0.25">
      <c r="A541" s="11" t="s">
        <v>176</v>
      </c>
      <c r="B541" s="10" t="s">
        <v>175</v>
      </c>
      <c r="C541" s="9" t="s">
        <v>10</v>
      </c>
      <c r="D541" s="8">
        <v>0</v>
      </c>
      <c r="E541" s="7">
        <v>33.5</v>
      </c>
      <c r="F541" s="7">
        <v>0</v>
      </c>
      <c r="G541" s="6">
        <v>0</v>
      </c>
    </row>
    <row r="542" spans="1:7" ht="31.5" x14ac:dyDescent="0.25">
      <c r="A542" s="11" t="s">
        <v>174</v>
      </c>
      <c r="B542" s="10" t="s">
        <v>173</v>
      </c>
      <c r="C542" s="9" t="s">
        <v>10</v>
      </c>
      <c r="D542" s="8">
        <v>0</v>
      </c>
      <c r="E542" s="7">
        <v>30.5</v>
      </c>
      <c r="F542" s="7">
        <v>0</v>
      </c>
      <c r="G542" s="6">
        <v>0</v>
      </c>
    </row>
    <row r="543" spans="1:7" ht="31.5" x14ac:dyDescent="0.25">
      <c r="A543" s="11" t="s">
        <v>9</v>
      </c>
      <c r="B543" s="10" t="s">
        <v>173</v>
      </c>
      <c r="C543" s="9" t="s">
        <v>6</v>
      </c>
      <c r="D543" s="8">
        <v>0</v>
      </c>
      <c r="E543" s="7">
        <v>30.5</v>
      </c>
      <c r="F543" s="7">
        <v>0</v>
      </c>
      <c r="G543" s="6">
        <v>0</v>
      </c>
    </row>
    <row r="544" spans="1:7" x14ac:dyDescent="0.25">
      <c r="A544" s="11" t="s">
        <v>8</v>
      </c>
      <c r="B544" s="10" t="s">
        <v>173</v>
      </c>
      <c r="C544" s="9" t="s">
        <v>6</v>
      </c>
      <c r="D544" s="8">
        <v>113</v>
      </c>
      <c r="E544" s="7">
        <v>30.5</v>
      </c>
      <c r="F544" s="7">
        <v>0</v>
      </c>
      <c r="G544" s="6">
        <v>0</v>
      </c>
    </row>
    <row r="545" spans="1:7" x14ac:dyDescent="0.25">
      <c r="A545" s="11" t="s">
        <v>172</v>
      </c>
      <c r="B545" s="10" t="s">
        <v>171</v>
      </c>
      <c r="C545" s="9" t="s">
        <v>10</v>
      </c>
      <c r="D545" s="8">
        <v>0</v>
      </c>
      <c r="E545" s="7">
        <v>3</v>
      </c>
      <c r="F545" s="7">
        <v>0</v>
      </c>
      <c r="G545" s="6">
        <v>0</v>
      </c>
    </row>
    <row r="546" spans="1:7" ht="31.5" x14ac:dyDescent="0.25">
      <c r="A546" s="11" t="s">
        <v>9</v>
      </c>
      <c r="B546" s="10" t="s">
        <v>171</v>
      </c>
      <c r="C546" s="9" t="s">
        <v>6</v>
      </c>
      <c r="D546" s="8">
        <v>0</v>
      </c>
      <c r="E546" s="7">
        <v>3</v>
      </c>
      <c r="F546" s="7">
        <v>0</v>
      </c>
      <c r="G546" s="6">
        <v>0</v>
      </c>
    </row>
    <row r="547" spans="1:7" x14ac:dyDescent="0.25">
      <c r="A547" s="11" t="s">
        <v>8</v>
      </c>
      <c r="B547" s="10" t="s">
        <v>171</v>
      </c>
      <c r="C547" s="9" t="s">
        <v>6</v>
      </c>
      <c r="D547" s="8">
        <v>113</v>
      </c>
      <c r="E547" s="7">
        <v>3</v>
      </c>
      <c r="F547" s="7">
        <v>0</v>
      </c>
      <c r="G547" s="6">
        <v>0</v>
      </c>
    </row>
    <row r="548" spans="1:7" ht="31.5" x14ac:dyDescent="0.25">
      <c r="A548" s="11" t="s">
        <v>170</v>
      </c>
      <c r="B548" s="10" t="s">
        <v>169</v>
      </c>
      <c r="C548" s="9" t="s">
        <v>10</v>
      </c>
      <c r="D548" s="8">
        <v>0</v>
      </c>
      <c r="E548" s="7">
        <v>6316.4</v>
      </c>
      <c r="F548" s="7">
        <v>4627.3999999999996</v>
      </c>
      <c r="G548" s="6">
        <v>0.73260084858463681</v>
      </c>
    </row>
    <row r="549" spans="1:7" ht="47.25" x14ac:dyDescent="0.25">
      <c r="A549" s="11" t="s">
        <v>168</v>
      </c>
      <c r="B549" s="10" t="s">
        <v>167</v>
      </c>
      <c r="C549" s="9" t="s">
        <v>10</v>
      </c>
      <c r="D549" s="8">
        <v>0</v>
      </c>
      <c r="E549" s="7">
        <v>70</v>
      </c>
      <c r="F549" s="7">
        <v>39.9</v>
      </c>
      <c r="G549" s="6">
        <v>0.56999999999999995</v>
      </c>
    </row>
    <row r="550" spans="1:7" ht="47.25" x14ac:dyDescent="0.25">
      <c r="A550" s="11" t="s">
        <v>166</v>
      </c>
      <c r="B550" s="10" t="s">
        <v>165</v>
      </c>
      <c r="C550" s="9" t="s">
        <v>10</v>
      </c>
      <c r="D550" s="8">
        <v>0</v>
      </c>
      <c r="E550" s="7">
        <v>30</v>
      </c>
      <c r="F550" s="7">
        <v>29.9</v>
      </c>
      <c r="G550" s="6">
        <v>0.99666666666666659</v>
      </c>
    </row>
    <row r="551" spans="1:7" ht="31.5" x14ac:dyDescent="0.25">
      <c r="A551" s="11" t="s">
        <v>9</v>
      </c>
      <c r="B551" s="10" t="s">
        <v>165</v>
      </c>
      <c r="C551" s="9" t="s">
        <v>6</v>
      </c>
      <c r="D551" s="8">
        <v>0</v>
      </c>
      <c r="E551" s="7">
        <v>30</v>
      </c>
      <c r="F551" s="7">
        <v>29.9</v>
      </c>
      <c r="G551" s="6">
        <v>0.99666666666666659</v>
      </c>
    </row>
    <row r="552" spans="1:7" x14ac:dyDescent="0.25">
      <c r="A552" s="11" t="s">
        <v>8</v>
      </c>
      <c r="B552" s="10" t="s">
        <v>165</v>
      </c>
      <c r="C552" s="9" t="s">
        <v>6</v>
      </c>
      <c r="D552" s="8">
        <v>113</v>
      </c>
      <c r="E552" s="7">
        <v>30</v>
      </c>
      <c r="F552" s="7">
        <v>29.9</v>
      </c>
      <c r="G552" s="6">
        <v>0.99666666666666659</v>
      </c>
    </row>
    <row r="553" spans="1:7" ht="47.25" x14ac:dyDescent="0.25">
      <c r="A553" s="11" t="s">
        <v>164</v>
      </c>
      <c r="B553" s="10" t="s">
        <v>163</v>
      </c>
      <c r="C553" s="9" t="s">
        <v>10</v>
      </c>
      <c r="D553" s="8">
        <v>0</v>
      </c>
      <c r="E553" s="7">
        <v>10</v>
      </c>
      <c r="F553" s="7">
        <v>10</v>
      </c>
      <c r="G553" s="6">
        <v>1</v>
      </c>
    </row>
    <row r="554" spans="1:7" ht="31.5" x14ac:dyDescent="0.25">
      <c r="A554" s="11" t="s">
        <v>9</v>
      </c>
      <c r="B554" s="10" t="s">
        <v>163</v>
      </c>
      <c r="C554" s="9" t="s">
        <v>6</v>
      </c>
      <c r="D554" s="8">
        <v>0</v>
      </c>
      <c r="E554" s="7">
        <v>10</v>
      </c>
      <c r="F554" s="7">
        <v>10</v>
      </c>
      <c r="G554" s="6">
        <v>1</v>
      </c>
    </row>
    <row r="555" spans="1:7" x14ac:dyDescent="0.25">
      <c r="A555" s="11" t="s">
        <v>8</v>
      </c>
      <c r="B555" s="10" t="s">
        <v>163</v>
      </c>
      <c r="C555" s="9" t="s">
        <v>6</v>
      </c>
      <c r="D555" s="8">
        <v>113</v>
      </c>
      <c r="E555" s="7">
        <v>10</v>
      </c>
      <c r="F555" s="7">
        <v>10</v>
      </c>
      <c r="G555" s="6">
        <v>1</v>
      </c>
    </row>
    <row r="556" spans="1:7" ht="78.75" x14ac:dyDescent="0.25">
      <c r="A556" s="11" t="s">
        <v>162</v>
      </c>
      <c r="B556" s="10" t="s">
        <v>161</v>
      </c>
      <c r="C556" s="9" t="s">
        <v>10</v>
      </c>
      <c r="D556" s="8">
        <v>0</v>
      </c>
      <c r="E556" s="7">
        <v>5</v>
      </c>
      <c r="F556" s="7">
        <v>0</v>
      </c>
      <c r="G556" s="6">
        <v>0</v>
      </c>
    </row>
    <row r="557" spans="1:7" ht="31.5" x14ac:dyDescent="0.25">
      <c r="A557" s="11" t="s">
        <v>9</v>
      </c>
      <c r="B557" s="10" t="s">
        <v>161</v>
      </c>
      <c r="C557" s="9" t="s">
        <v>6</v>
      </c>
      <c r="D557" s="8">
        <v>0</v>
      </c>
      <c r="E557" s="7">
        <v>5</v>
      </c>
      <c r="F557" s="7">
        <v>0</v>
      </c>
      <c r="G557" s="6">
        <v>0</v>
      </c>
    </row>
    <row r="558" spans="1:7" x14ac:dyDescent="0.25">
      <c r="A558" s="11" t="s">
        <v>8</v>
      </c>
      <c r="B558" s="10" t="s">
        <v>161</v>
      </c>
      <c r="C558" s="9" t="s">
        <v>6</v>
      </c>
      <c r="D558" s="8">
        <v>113</v>
      </c>
      <c r="E558" s="7">
        <v>5</v>
      </c>
      <c r="F558" s="7">
        <v>0</v>
      </c>
      <c r="G558" s="6">
        <v>0</v>
      </c>
    </row>
    <row r="559" spans="1:7" ht="47.25" x14ac:dyDescent="0.25">
      <c r="A559" s="11" t="s">
        <v>160</v>
      </c>
      <c r="B559" s="10" t="s">
        <v>159</v>
      </c>
      <c r="C559" s="9" t="s">
        <v>10</v>
      </c>
      <c r="D559" s="8">
        <v>0</v>
      </c>
      <c r="E559" s="7">
        <v>10</v>
      </c>
      <c r="F559" s="7">
        <v>0</v>
      </c>
      <c r="G559" s="6">
        <v>0</v>
      </c>
    </row>
    <row r="560" spans="1:7" ht="31.5" x14ac:dyDescent="0.25">
      <c r="A560" s="11" t="s">
        <v>9</v>
      </c>
      <c r="B560" s="10" t="s">
        <v>159</v>
      </c>
      <c r="C560" s="9" t="s">
        <v>6</v>
      </c>
      <c r="D560" s="8">
        <v>0</v>
      </c>
      <c r="E560" s="7">
        <v>10</v>
      </c>
      <c r="F560" s="7">
        <v>0</v>
      </c>
      <c r="G560" s="6">
        <v>0</v>
      </c>
    </row>
    <row r="561" spans="1:7" x14ac:dyDescent="0.25">
      <c r="A561" s="11" t="s">
        <v>8</v>
      </c>
      <c r="B561" s="10" t="s">
        <v>159</v>
      </c>
      <c r="C561" s="9" t="s">
        <v>6</v>
      </c>
      <c r="D561" s="8">
        <v>113</v>
      </c>
      <c r="E561" s="7">
        <v>10</v>
      </c>
      <c r="F561" s="7">
        <v>0</v>
      </c>
      <c r="G561" s="6">
        <v>0</v>
      </c>
    </row>
    <row r="562" spans="1:7" ht="63" x14ac:dyDescent="0.25">
      <c r="A562" s="11" t="s">
        <v>158</v>
      </c>
      <c r="B562" s="10" t="s">
        <v>157</v>
      </c>
      <c r="C562" s="9" t="s">
        <v>10</v>
      </c>
      <c r="D562" s="8">
        <v>0</v>
      </c>
      <c r="E562" s="7">
        <v>15</v>
      </c>
      <c r="F562" s="7">
        <v>0</v>
      </c>
      <c r="G562" s="6">
        <v>0</v>
      </c>
    </row>
    <row r="563" spans="1:7" ht="31.5" x14ac:dyDescent="0.25">
      <c r="A563" s="11" t="s">
        <v>9</v>
      </c>
      <c r="B563" s="10" t="s">
        <v>157</v>
      </c>
      <c r="C563" s="9" t="s">
        <v>6</v>
      </c>
      <c r="D563" s="8">
        <v>0</v>
      </c>
      <c r="E563" s="7">
        <v>15</v>
      </c>
      <c r="F563" s="7">
        <v>0</v>
      </c>
      <c r="G563" s="6">
        <v>0</v>
      </c>
    </row>
    <row r="564" spans="1:7" x14ac:dyDescent="0.25">
      <c r="A564" s="11" t="s">
        <v>8</v>
      </c>
      <c r="B564" s="10" t="s">
        <v>157</v>
      </c>
      <c r="C564" s="9" t="s">
        <v>6</v>
      </c>
      <c r="D564" s="8">
        <v>113</v>
      </c>
      <c r="E564" s="7">
        <v>15</v>
      </c>
      <c r="F564" s="7">
        <v>0</v>
      </c>
      <c r="G564" s="6">
        <v>0</v>
      </c>
    </row>
    <row r="565" spans="1:7" ht="63" x14ac:dyDescent="0.25">
      <c r="A565" s="11" t="s">
        <v>156</v>
      </c>
      <c r="B565" s="10" t="s">
        <v>155</v>
      </c>
      <c r="C565" s="9" t="s">
        <v>10</v>
      </c>
      <c r="D565" s="8">
        <v>0</v>
      </c>
      <c r="E565" s="7">
        <v>6246.4</v>
      </c>
      <c r="F565" s="7">
        <v>4587.5</v>
      </c>
      <c r="G565" s="6">
        <v>0.73442302766393452</v>
      </c>
    </row>
    <row r="566" spans="1:7" ht="31.5" x14ac:dyDescent="0.25">
      <c r="A566" s="11" t="s">
        <v>43</v>
      </c>
      <c r="B566" s="10" t="s">
        <v>154</v>
      </c>
      <c r="C566" s="9" t="s">
        <v>10</v>
      </c>
      <c r="D566" s="8">
        <v>0</v>
      </c>
      <c r="E566" s="7">
        <v>47.5</v>
      </c>
      <c r="F566" s="7">
        <v>47.5</v>
      </c>
      <c r="G566" s="6">
        <v>1</v>
      </c>
    </row>
    <row r="567" spans="1:7" ht="31.5" x14ac:dyDescent="0.25">
      <c r="A567" s="11" t="s">
        <v>9</v>
      </c>
      <c r="B567" s="10" t="s">
        <v>154</v>
      </c>
      <c r="C567" s="9" t="s">
        <v>6</v>
      </c>
      <c r="D567" s="8">
        <v>0</v>
      </c>
      <c r="E567" s="7">
        <v>47.5</v>
      </c>
      <c r="F567" s="7">
        <v>47.5</v>
      </c>
      <c r="G567" s="6">
        <v>1</v>
      </c>
    </row>
    <row r="568" spans="1:7" ht="31.5" x14ac:dyDescent="0.25">
      <c r="A568" s="11" t="s">
        <v>42</v>
      </c>
      <c r="B568" s="10" t="s">
        <v>154</v>
      </c>
      <c r="C568" s="9" t="s">
        <v>6</v>
      </c>
      <c r="D568" s="8">
        <v>705</v>
      </c>
      <c r="E568" s="7">
        <v>47.5</v>
      </c>
      <c r="F568" s="7">
        <v>47.5</v>
      </c>
      <c r="G568" s="6">
        <v>1</v>
      </c>
    </row>
    <row r="569" spans="1:7" ht="22.5" customHeight="1" x14ac:dyDescent="0.25">
      <c r="A569" s="11" t="s">
        <v>153</v>
      </c>
      <c r="B569" s="10" t="s">
        <v>152</v>
      </c>
      <c r="C569" s="9" t="s">
        <v>10</v>
      </c>
      <c r="D569" s="8">
        <v>0</v>
      </c>
      <c r="E569" s="7">
        <v>4143.8999999999996</v>
      </c>
      <c r="F569" s="7">
        <v>2485</v>
      </c>
      <c r="G569" s="6">
        <v>0.59967663312338626</v>
      </c>
    </row>
    <row r="570" spans="1:7" ht="78.75" x14ac:dyDescent="0.25">
      <c r="A570" s="11" t="s">
        <v>37</v>
      </c>
      <c r="B570" s="10" t="s">
        <v>152</v>
      </c>
      <c r="C570" s="9" t="s">
        <v>34</v>
      </c>
      <c r="D570" s="8">
        <v>0</v>
      </c>
      <c r="E570" s="7">
        <v>4042.2</v>
      </c>
      <c r="F570" s="7">
        <v>2421.1999999999998</v>
      </c>
      <c r="G570" s="6">
        <v>0.59898075305526688</v>
      </c>
    </row>
    <row r="571" spans="1:7" ht="31.5" x14ac:dyDescent="0.25">
      <c r="A571" s="11" t="s">
        <v>151</v>
      </c>
      <c r="B571" s="10" t="s">
        <v>152</v>
      </c>
      <c r="C571" s="9" t="s">
        <v>34</v>
      </c>
      <c r="D571" s="8">
        <v>314</v>
      </c>
      <c r="E571" s="7">
        <v>4042.2</v>
      </c>
      <c r="F571" s="7">
        <v>2421.1999999999998</v>
      </c>
      <c r="G571" s="6">
        <v>0.59898075305526688</v>
      </c>
    </row>
    <row r="572" spans="1:7" ht="31.5" x14ac:dyDescent="0.25">
      <c r="A572" s="11" t="s">
        <v>9</v>
      </c>
      <c r="B572" s="10" t="s">
        <v>152</v>
      </c>
      <c r="C572" s="9" t="s">
        <v>6</v>
      </c>
      <c r="D572" s="8">
        <v>0</v>
      </c>
      <c r="E572" s="7">
        <v>101.7</v>
      </c>
      <c r="F572" s="7">
        <v>63.8</v>
      </c>
      <c r="G572" s="6">
        <v>0.62733529990167158</v>
      </c>
    </row>
    <row r="573" spans="1:7" ht="31.5" x14ac:dyDescent="0.25">
      <c r="A573" s="11" t="s">
        <v>151</v>
      </c>
      <c r="B573" s="10" t="s">
        <v>152</v>
      </c>
      <c r="C573" s="9" t="s">
        <v>6</v>
      </c>
      <c r="D573" s="8">
        <v>314</v>
      </c>
      <c r="E573" s="7">
        <v>101.7</v>
      </c>
      <c r="F573" s="7">
        <v>63.8</v>
      </c>
      <c r="G573" s="6">
        <v>0.62733529990167158</v>
      </c>
    </row>
    <row r="574" spans="1:7" ht="173.25" x14ac:dyDescent="0.25">
      <c r="A574" s="11" t="s">
        <v>38</v>
      </c>
      <c r="B574" s="10" t="s">
        <v>150</v>
      </c>
      <c r="C574" s="9" t="s">
        <v>10</v>
      </c>
      <c r="D574" s="8">
        <v>0</v>
      </c>
      <c r="E574" s="7">
        <v>2055</v>
      </c>
      <c r="F574" s="7">
        <v>2055</v>
      </c>
      <c r="G574" s="6">
        <v>1</v>
      </c>
    </row>
    <row r="575" spans="1:7" ht="78.75" x14ac:dyDescent="0.25">
      <c r="A575" s="11" t="s">
        <v>37</v>
      </c>
      <c r="B575" s="10" t="s">
        <v>150</v>
      </c>
      <c r="C575" s="9" t="s">
        <v>34</v>
      </c>
      <c r="D575" s="8">
        <v>0</v>
      </c>
      <c r="E575" s="7">
        <v>2055</v>
      </c>
      <c r="F575" s="7">
        <v>2055</v>
      </c>
      <c r="G575" s="6">
        <v>1</v>
      </c>
    </row>
    <row r="576" spans="1:7" ht="31.5" x14ac:dyDescent="0.25">
      <c r="A576" s="11" t="s">
        <v>151</v>
      </c>
      <c r="B576" s="10" t="s">
        <v>150</v>
      </c>
      <c r="C576" s="9" t="s">
        <v>34</v>
      </c>
      <c r="D576" s="8">
        <v>314</v>
      </c>
      <c r="E576" s="7">
        <v>2055</v>
      </c>
      <c r="F576" s="7">
        <v>2055</v>
      </c>
      <c r="G576" s="6">
        <v>1</v>
      </c>
    </row>
    <row r="577" spans="1:7" ht="47.25" x14ac:dyDescent="0.25">
      <c r="A577" s="18" t="s">
        <v>149</v>
      </c>
      <c r="B577" s="17" t="s">
        <v>148</v>
      </c>
      <c r="C577" s="16" t="s">
        <v>10</v>
      </c>
      <c r="D577" s="15">
        <v>0</v>
      </c>
      <c r="E577" s="14">
        <v>5619.9</v>
      </c>
      <c r="F577" s="14">
        <v>2055.1999999999998</v>
      </c>
      <c r="G577" s="13">
        <v>0.36570045730351075</v>
      </c>
    </row>
    <row r="578" spans="1:7" ht="47.25" x14ac:dyDescent="0.25">
      <c r="A578" s="11" t="s">
        <v>147</v>
      </c>
      <c r="B578" s="10" t="s">
        <v>146</v>
      </c>
      <c r="C578" s="9" t="s">
        <v>10</v>
      </c>
      <c r="D578" s="8">
        <v>0</v>
      </c>
      <c r="E578" s="7">
        <v>166</v>
      </c>
      <c r="F578" s="7">
        <v>126</v>
      </c>
      <c r="G578" s="6">
        <v>0.75903614457831325</v>
      </c>
    </row>
    <row r="579" spans="1:7" ht="47.25" x14ac:dyDescent="0.25">
      <c r="A579" s="11" t="s">
        <v>145</v>
      </c>
      <c r="B579" s="10" t="s">
        <v>144</v>
      </c>
      <c r="C579" s="9" t="s">
        <v>10</v>
      </c>
      <c r="D579" s="8">
        <v>0</v>
      </c>
      <c r="E579" s="7">
        <v>166</v>
      </c>
      <c r="F579" s="7">
        <v>126</v>
      </c>
      <c r="G579" s="6">
        <v>0.75903614457831325</v>
      </c>
    </row>
    <row r="580" spans="1:7" ht="63" x14ac:dyDescent="0.25">
      <c r="A580" s="11" t="s">
        <v>143</v>
      </c>
      <c r="B580" s="10" t="s">
        <v>142</v>
      </c>
      <c r="C580" s="9" t="s">
        <v>10</v>
      </c>
      <c r="D580" s="8">
        <v>0</v>
      </c>
      <c r="E580" s="7">
        <v>146</v>
      </c>
      <c r="F580" s="7">
        <v>126</v>
      </c>
      <c r="G580" s="6">
        <v>0.86301369863013699</v>
      </c>
    </row>
    <row r="581" spans="1:7" ht="31.5" x14ac:dyDescent="0.25">
      <c r="A581" s="11" t="s">
        <v>9</v>
      </c>
      <c r="B581" s="10" t="s">
        <v>142</v>
      </c>
      <c r="C581" s="9" t="s">
        <v>6</v>
      </c>
      <c r="D581" s="8">
        <v>0</v>
      </c>
      <c r="E581" s="7">
        <v>146</v>
      </c>
      <c r="F581" s="7">
        <v>126</v>
      </c>
      <c r="G581" s="6">
        <v>0.86301369863013699</v>
      </c>
    </row>
    <row r="582" spans="1:7" x14ac:dyDescent="0.25">
      <c r="A582" s="11" t="s">
        <v>104</v>
      </c>
      <c r="B582" s="10" t="s">
        <v>142</v>
      </c>
      <c r="C582" s="9" t="s">
        <v>6</v>
      </c>
      <c r="D582" s="8">
        <v>707</v>
      </c>
      <c r="E582" s="7">
        <v>146</v>
      </c>
      <c r="F582" s="7">
        <v>126</v>
      </c>
      <c r="G582" s="6">
        <v>0.86301369863013699</v>
      </c>
    </row>
    <row r="583" spans="1:7" ht="47.25" x14ac:dyDescent="0.25">
      <c r="A583" s="11" t="s">
        <v>141</v>
      </c>
      <c r="B583" s="10" t="s">
        <v>140</v>
      </c>
      <c r="C583" s="9" t="s">
        <v>10</v>
      </c>
      <c r="D583" s="8">
        <v>0</v>
      </c>
      <c r="E583" s="7">
        <v>20</v>
      </c>
      <c r="F583" s="7">
        <v>0</v>
      </c>
      <c r="G583" s="6">
        <v>0</v>
      </c>
    </row>
    <row r="584" spans="1:7" ht="31.5" x14ac:dyDescent="0.25">
      <c r="A584" s="11" t="s">
        <v>9</v>
      </c>
      <c r="B584" s="10" t="s">
        <v>140</v>
      </c>
      <c r="C584" s="9" t="s">
        <v>6</v>
      </c>
      <c r="D584" s="8">
        <v>0</v>
      </c>
      <c r="E584" s="7">
        <v>20</v>
      </c>
      <c r="F584" s="7">
        <v>0</v>
      </c>
      <c r="G584" s="6">
        <v>0</v>
      </c>
    </row>
    <row r="585" spans="1:7" x14ac:dyDescent="0.25">
      <c r="A585" s="11" t="s">
        <v>104</v>
      </c>
      <c r="B585" s="10" t="s">
        <v>140</v>
      </c>
      <c r="C585" s="9" t="s">
        <v>6</v>
      </c>
      <c r="D585" s="8">
        <v>707</v>
      </c>
      <c r="E585" s="7">
        <v>20</v>
      </c>
      <c r="F585" s="7">
        <v>0</v>
      </c>
      <c r="G585" s="6">
        <v>0</v>
      </c>
    </row>
    <row r="586" spans="1:7" ht="47.25" x14ac:dyDescent="0.25">
      <c r="A586" s="11" t="s">
        <v>139</v>
      </c>
      <c r="B586" s="10" t="s">
        <v>138</v>
      </c>
      <c r="C586" s="9" t="s">
        <v>10</v>
      </c>
      <c r="D586" s="8">
        <v>0</v>
      </c>
      <c r="E586" s="7">
        <v>3754.3</v>
      </c>
      <c r="F586" s="7">
        <v>506.2</v>
      </c>
      <c r="G586" s="6">
        <v>0.13483205923873956</v>
      </c>
    </row>
    <row r="587" spans="1:7" ht="31.5" x14ac:dyDescent="0.25">
      <c r="A587" s="11" t="s">
        <v>137</v>
      </c>
      <c r="B587" s="10" t="s">
        <v>136</v>
      </c>
      <c r="C587" s="9" t="s">
        <v>10</v>
      </c>
      <c r="D587" s="8">
        <v>0</v>
      </c>
      <c r="E587" s="7">
        <v>525.29999999999995</v>
      </c>
      <c r="F587" s="7">
        <v>431.2</v>
      </c>
      <c r="G587" s="6">
        <v>0.82086426803731205</v>
      </c>
    </row>
    <row r="588" spans="1:7" ht="31.5" x14ac:dyDescent="0.25">
      <c r="A588" s="11" t="s">
        <v>135</v>
      </c>
      <c r="B588" s="10" t="s">
        <v>134</v>
      </c>
      <c r="C588" s="9" t="s">
        <v>10</v>
      </c>
      <c r="D588" s="8">
        <v>0</v>
      </c>
      <c r="E588" s="7">
        <v>283</v>
      </c>
      <c r="F588" s="7">
        <v>237.4</v>
      </c>
      <c r="G588" s="6">
        <v>0.83886925795053002</v>
      </c>
    </row>
    <row r="589" spans="1:7" ht="31.5" x14ac:dyDescent="0.25">
      <c r="A589" s="11" t="s">
        <v>9</v>
      </c>
      <c r="B589" s="10" t="s">
        <v>134</v>
      </c>
      <c r="C589" s="9" t="s">
        <v>6</v>
      </c>
      <c r="D589" s="8">
        <v>0</v>
      </c>
      <c r="E589" s="7">
        <v>283</v>
      </c>
      <c r="F589" s="7">
        <v>237.4</v>
      </c>
      <c r="G589" s="6">
        <v>0.83886925795053002</v>
      </c>
    </row>
    <row r="590" spans="1:7" x14ac:dyDescent="0.25">
      <c r="A590" s="11" t="s">
        <v>123</v>
      </c>
      <c r="B590" s="10" t="s">
        <v>134</v>
      </c>
      <c r="C590" s="9" t="s">
        <v>6</v>
      </c>
      <c r="D590" s="8">
        <v>1101</v>
      </c>
      <c r="E590" s="7">
        <v>283</v>
      </c>
      <c r="F590" s="7">
        <v>237.4</v>
      </c>
      <c r="G590" s="6">
        <v>0.83886925795053002</v>
      </c>
    </row>
    <row r="591" spans="1:7" ht="31.5" x14ac:dyDescent="0.25">
      <c r="A591" s="11" t="s">
        <v>133</v>
      </c>
      <c r="B591" s="10" t="s">
        <v>132</v>
      </c>
      <c r="C591" s="9" t="s">
        <v>10</v>
      </c>
      <c r="D591" s="8">
        <v>0</v>
      </c>
      <c r="E591" s="7">
        <v>6</v>
      </c>
      <c r="F591" s="7">
        <v>1.8</v>
      </c>
      <c r="G591" s="6">
        <v>0.3</v>
      </c>
    </row>
    <row r="592" spans="1:7" ht="31.5" x14ac:dyDescent="0.25">
      <c r="A592" s="11" t="s">
        <v>9</v>
      </c>
      <c r="B592" s="10" t="s">
        <v>132</v>
      </c>
      <c r="C592" s="9" t="s">
        <v>6</v>
      </c>
      <c r="D592" s="8">
        <v>0</v>
      </c>
      <c r="E592" s="7">
        <v>6</v>
      </c>
      <c r="F592" s="7">
        <v>1.8</v>
      </c>
      <c r="G592" s="6">
        <v>0.3</v>
      </c>
    </row>
    <row r="593" spans="1:7" x14ac:dyDescent="0.25">
      <c r="A593" s="11" t="s">
        <v>123</v>
      </c>
      <c r="B593" s="10" t="s">
        <v>132</v>
      </c>
      <c r="C593" s="9" t="s">
        <v>6</v>
      </c>
      <c r="D593" s="8">
        <v>1101</v>
      </c>
      <c r="E593" s="7">
        <v>6</v>
      </c>
      <c r="F593" s="7">
        <v>1.8</v>
      </c>
      <c r="G593" s="6">
        <v>0.3</v>
      </c>
    </row>
    <row r="594" spans="1:7" ht="47.25" x14ac:dyDescent="0.25">
      <c r="A594" s="11" t="s">
        <v>131</v>
      </c>
      <c r="B594" s="10" t="s">
        <v>130</v>
      </c>
      <c r="C594" s="9" t="s">
        <v>10</v>
      </c>
      <c r="D594" s="8">
        <v>0</v>
      </c>
      <c r="E594" s="7">
        <v>226.3</v>
      </c>
      <c r="F594" s="7">
        <v>192</v>
      </c>
      <c r="G594" s="6">
        <v>0.84843128590366768</v>
      </c>
    </row>
    <row r="595" spans="1:7" ht="31.5" x14ac:dyDescent="0.25">
      <c r="A595" s="11" t="s">
        <v>9</v>
      </c>
      <c r="B595" s="10" t="s">
        <v>130</v>
      </c>
      <c r="C595" s="9" t="s">
        <v>6</v>
      </c>
      <c r="D595" s="8">
        <v>0</v>
      </c>
      <c r="E595" s="7">
        <v>226.3</v>
      </c>
      <c r="F595" s="7">
        <v>192</v>
      </c>
      <c r="G595" s="6">
        <v>0.84843128590366768</v>
      </c>
    </row>
    <row r="596" spans="1:7" x14ac:dyDescent="0.25">
      <c r="A596" s="11" t="s">
        <v>123</v>
      </c>
      <c r="B596" s="10" t="s">
        <v>130</v>
      </c>
      <c r="C596" s="9" t="s">
        <v>6</v>
      </c>
      <c r="D596" s="8">
        <v>1101</v>
      </c>
      <c r="E596" s="7">
        <v>226.3</v>
      </c>
      <c r="F596" s="7">
        <v>192</v>
      </c>
      <c r="G596" s="6">
        <v>0.84843128590366768</v>
      </c>
    </row>
    <row r="597" spans="1:7" ht="63" x14ac:dyDescent="0.25">
      <c r="A597" s="11" t="s">
        <v>571</v>
      </c>
      <c r="B597" s="10" t="s">
        <v>572</v>
      </c>
      <c r="C597" s="9" t="s">
        <v>10</v>
      </c>
      <c r="D597" s="8">
        <v>0</v>
      </c>
      <c r="E597" s="7">
        <v>10</v>
      </c>
      <c r="F597" s="7">
        <v>0</v>
      </c>
      <c r="G597" s="6">
        <v>0</v>
      </c>
    </row>
    <row r="598" spans="1:7" x14ac:dyDescent="0.25">
      <c r="A598" s="11" t="s">
        <v>97</v>
      </c>
      <c r="B598" s="10" t="s">
        <v>572</v>
      </c>
      <c r="C598" s="9" t="s">
        <v>95</v>
      </c>
      <c r="D598" s="8">
        <v>0</v>
      </c>
      <c r="E598" s="7">
        <v>10</v>
      </c>
      <c r="F598" s="7">
        <v>0</v>
      </c>
      <c r="G598" s="6">
        <v>0</v>
      </c>
    </row>
    <row r="599" spans="1:7" x14ac:dyDescent="0.25">
      <c r="A599" s="11" t="s">
        <v>123</v>
      </c>
      <c r="B599" s="10" t="s">
        <v>572</v>
      </c>
      <c r="C599" s="9" t="s">
        <v>95</v>
      </c>
      <c r="D599" s="8">
        <v>1101</v>
      </c>
      <c r="E599" s="7">
        <v>10</v>
      </c>
      <c r="F599" s="7">
        <v>0</v>
      </c>
      <c r="G599" s="6">
        <v>0</v>
      </c>
    </row>
    <row r="600" spans="1:7" ht="31.5" x14ac:dyDescent="0.25">
      <c r="A600" s="11" t="s">
        <v>129</v>
      </c>
      <c r="B600" s="10" t="s">
        <v>128</v>
      </c>
      <c r="C600" s="9" t="s">
        <v>10</v>
      </c>
      <c r="D600" s="8">
        <v>0</v>
      </c>
      <c r="E600" s="7">
        <v>3229</v>
      </c>
      <c r="F600" s="7">
        <v>75</v>
      </c>
      <c r="G600" s="6">
        <v>2.322700526478786E-2</v>
      </c>
    </row>
    <row r="601" spans="1:7" ht="31.5" x14ac:dyDescent="0.25">
      <c r="A601" s="11" t="s">
        <v>127</v>
      </c>
      <c r="B601" s="10" t="s">
        <v>126</v>
      </c>
      <c r="C601" s="9" t="s">
        <v>10</v>
      </c>
      <c r="D601" s="8">
        <v>0</v>
      </c>
      <c r="E601" s="7">
        <v>75</v>
      </c>
      <c r="F601" s="7">
        <v>75</v>
      </c>
      <c r="G601" s="6">
        <v>1</v>
      </c>
    </row>
    <row r="602" spans="1:7" ht="31.5" x14ac:dyDescent="0.25">
      <c r="A602" s="11" t="s">
        <v>9</v>
      </c>
      <c r="B602" s="10" t="s">
        <v>126</v>
      </c>
      <c r="C602" s="9" t="s">
        <v>6</v>
      </c>
      <c r="D602" s="8">
        <v>0</v>
      </c>
      <c r="E602" s="7">
        <v>75</v>
      </c>
      <c r="F602" s="7">
        <v>75</v>
      </c>
      <c r="G602" s="6">
        <v>1</v>
      </c>
    </row>
    <row r="603" spans="1:7" x14ac:dyDescent="0.25">
      <c r="A603" s="11" t="s">
        <v>123</v>
      </c>
      <c r="B603" s="10" t="s">
        <v>126</v>
      </c>
      <c r="C603" s="9" t="s">
        <v>6</v>
      </c>
      <c r="D603" s="8">
        <v>1101</v>
      </c>
      <c r="E603" s="7">
        <v>75</v>
      </c>
      <c r="F603" s="7">
        <v>75</v>
      </c>
      <c r="G603" s="6">
        <v>1</v>
      </c>
    </row>
    <row r="604" spans="1:7" ht="146.25" customHeight="1" x14ac:dyDescent="0.25">
      <c r="A604" s="11" t="s">
        <v>125</v>
      </c>
      <c r="B604" s="10" t="s">
        <v>122</v>
      </c>
      <c r="C604" s="9" t="s">
        <v>10</v>
      </c>
      <c r="D604" s="8">
        <v>0</v>
      </c>
      <c r="E604" s="7">
        <v>2264.8000000000002</v>
      </c>
      <c r="F604" s="7">
        <v>0</v>
      </c>
      <c r="G604" s="6">
        <v>0</v>
      </c>
    </row>
    <row r="605" spans="1:7" ht="31.5" x14ac:dyDescent="0.25">
      <c r="A605" s="11" t="s">
        <v>124</v>
      </c>
      <c r="B605" s="10" t="s">
        <v>122</v>
      </c>
      <c r="C605" s="9" t="s">
        <v>121</v>
      </c>
      <c r="D605" s="8">
        <v>0</v>
      </c>
      <c r="E605" s="7">
        <v>2264.8000000000002</v>
      </c>
      <c r="F605" s="7">
        <v>0</v>
      </c>
      <c r="G605" s="6">
        <v>0</v>
      </c>
    </row>
    <row r="606" spans="1:7" x14ac:dyDescent="0.25">
      <c r="A606" s="11" t="s">
        <v>123</v>
      </c>
      <c r="B606" s="10" t="s">
        <v>122</v>
      </c>
      <c r="C606" s="9" t="s">
        <v>121</v>
      </c>
      <c r="D606" s="8">
        <v>1101</v>
      </c>
      <c r="E606" s="7">
        <v>2264.8000000000002</v>
      </c>
      <c r="F606" s="7">
        <v>0</v>
      </c>
      <c r="G606" s="6">
        <v>0</v>
      </c>
    </row>
    <row r="607" spans="1:7" ht="63" x14ac:dyDescent="0.25">
      <c r="A607" s="11" t="s">
        <v>573</v>
      </c>
      <c r="B607" s="10" t="s">
        <v>574</v>
      </c>
      <c r="C607" s="9" t="s">
        <v>10</v>
      </c>
      <c r="D607" s="8">
        <v>0</v>
      </c>
      <c r="E607" s="7">
        <v>889.2</v>
      </c>
      <c r="F607" s="7">
        <v>0</v>
      </c>
      <c r="G607" s="6">
        <v>0</v>
      </c>
    </row>
    <row r="608" spans="1:7" ht="31.5" x14ac:dyDescent="0.25">
      <c r="A608" s="11" t="s">
        <v>9</v>
      </c>
      <c r="B608" s="10" t="s">
        <v>574</v>
      </c>
      <c r="C608" s="9" t="s">
        <v>6</v>
      </c>
      <c r="D608" s="8">
        <v>0</v>
      </c>
      <c r="E608" s="7">
        <v>889.2</v>
      </c>
      <c r="F608" s="7">
        <v>0</v>
      </c>
      <c r="G608" s="6">
        <v>0</v>
      </c>
    </row>
    <row r="609" spans="1:7" x14ac:dyDescent="0.25">
      <c r="A609" s="11" t="s">
        <v>123</v>
      </c>
      <c r="B609" s="10" t="s">
        <v>574</v>
      </c>
      <c r="C609" s="9" t="s">
        <v>6</v>
      </c>
      <c r="D609" s="8">
        <v>1101</v>
      </c>
      <c r="E609" s="7">
        <v>889.2</v>
      </c>
      <c r="F609" s="7">
        <v>0</v>
      </c>
      <c r="G609" s="6">
        <v>0</v>
      </c>
    </row>
    <row r="610" spans="1:7" ht="31.5" x14ac:dyDescent="0.25">
      <c r="A610" s="11" t="s">
        <v>120</v>
      </c>
      <c r="B610" s="10" t="s">
        <v>119</v>
      </c>
      <c r="C610" s="9" t="s">
        <v>10</v>
      </c>
      <c r="D610" s="8">
        <v>0</v>
      </c>
      <c r="E610" s="7">
        <v>1615.6</v>
      </c>
      <c r="F610" s="7">
        <v>1339</v>
      </c>
      <c r="G610" s="6">
        <v>0.82879425600396139</v>
      </c>
    </row>
    <row r="611" spans="1:7" ht="31.5" x14ac:dyDescent="0.25">
      <c r="A611" s="11" t="s">
        <v>118</v>
      </c>
      <c r="B611" s="10" t="s">
        <v>117</v>
      </c>
      <c r="C611" s="9" t="s">
        <v>10</v>
      </c>
      <c r="D611" s="8">
        <v>0</v>
      </c>
      <c r="E611" s="7">
        <v>1615.6</v>
      </c>
      <c r="F611" s="7">
        <v>1339</v>
      </c>
      <c r="G611" s="6">
        <v>0.82879425600396139</v>
      </c>
    </row>
    <row r="612" spans="1:7" ht="63" x14ac:dyDescent="0.25">
      <c r="A612" s="11" t="s">
        <v>116</v>
      </c>
      <c r="B612" s="10" t="s">
        <v>115</v>
      </c>
      <c r="C612" s="9" t="s">
        <v>10</v>
      </c>
      <c r="D612" s="8">
        <v>0</v>
      </c>
      <c r="E612" s="7">
        <v>25</v>
      </c>
      <c r="F612" s="7">
        <v>12.4</v>
      </c>
      <c r="G612" s="6">
        <v>0.496</v>
      </c>
    </row>
    <row r="613" spans="1:7" x14ac:dyDescent="0.25">
      <c r="A613" s="11" t="s">
        <v>97</v>
      </c>
      <c r="B613" s="10" t="s">
        <v>115</v>
      </c>
      <c r="C613" s="9" t="s">
        <v>95</v>
      </c>
      <c r="D613" s="8">
        <v>0</v>
      </c>
      <c r="E613" s="7">
        <v>25</v>
      </c>
      <c r="F613" s="7">
        <v>12.4</v>
      </c>
      <c r="G613" s="6">
        <v>0.496</v>
      </c>
    </row>
    <row r="614" spans="1:7" x14ac:dyDescent="0.25">
      <c r="A614" s="11" t="s">
        <v>113</v>
      </c>
      <c r="B614" s="10" t="s">
        <v>115</v>
      </c>
      <c r="C614" s="9" t="s">
        <v>95</v>
      </c>
      <c r="D614" s="8">
        <v>1003</v>
      </c>
      <c r="E614" s="7">
        <v>25</v>
      </c>
      <c r="F614" s="7">
        <v>12.4</v>
      </c>
      <c r="G614" s="6">
        <v>0.496</v>
      </c>
    </row>
    <row r="615" spans="1:7" ht="31.5" x14ac:dyDescent="0.25">
      <c r="A615" s="11" t="s">
        <v>114</v>
      </c>
      <c r="B615" s="10" t="s">
        <v>112</v>
      </c>
      <c r="C615" s="9" t="s">
        <v>10</v>
      </c>
      <c r="D615" s="8">
        <v>0</v>
      </c>
      <c r="E615" s="7">
        <v>1590.6</v>
      </c>
      <c r="F615" s="7">
        <v>1326.6</v>
      </c>
      <c r="G615" s="6">
        <v>0.8340248962655602</v>
      </c>
    </row>
    <row r="616" spans="1:7" x14ac:dyDescent="0.25">
      <c r="A616" s="11" t="s">
        <v>97</v>
      </c>
      <c r="B616" s="10" t="s">
        <v>112</v>
      </c>
      <c r="C616" s="9" t="s">
        <v>95</v>
      </c>
      <c r="D616" s="8">
        <v>0</v>
      </c>
      <c r="E616" s="7">
        <v>1590.6</v>
      </c>
      <c r="F616" s="7">
        <v>1326.6</v>
      </c>
      <c r="G616" s="6">
        <v>0.8340248962655602</v>
      </c>
    </row>
    <row r="617" spans="1:7" x14ac:dyDescent="0.25">
      <c r="A617" s="11" t="s">
        <v>113</v>
      </c>
      <c r="B617" s="10" t="s">
        <v>112</v>
      </c>
      <c r="C617" s="9" t="s">
        <v>95</v>
      </c>
      <c r="D617" s="8">
        <v>1003</v>
      </c>
      <c r="E617" s="7">
        <v>1590.6</v>
      </c>
      <c r="F617" s="7">
        <v>1326.6</v>
      </c>
      <c r="G617" s="6">
        <v>0.8340248962655602</v>
      </c>
    </row>
    <row r="618" spans="1:7" ht="63" x14ac:dyDescent="0.25">
      <c r="A618" s="11" t="s">
        <v>111</v>
      </c>
      <c r="B618" s="10" t="s">
        <v>110</v>
      </c>
      <c r="C618" s="9" t="s">
        <v>10</v>
      </c>
      <c r="D618" s="8">
        <v>0</v>
      </c>
      <c r="E618" s="7">
        <v>84</v>
      </c>
      <c r="F618" s="7">
        <v>84</v>
      </c>
      <c r="G618" s="6">
        <v>1</v>
      </c>
    </row>
    <row r="619" spans="1:7" ht="47.25" x14ac:dyDescent="0.25">
      <c r="A619" s="11" t="s">
        <v>109</v>
      </c>
      <c r="B619" s="10" t="s">
        <v>108</v>
      </c>
      <c r="C619" s="9" t="s">
        <v>10</v>
      </c>
      <c r="D619" s="8">
        <v>0</v>
      </c>
      <c r="E619" s="7">
        <v>84</v>
      </c>
      <c r="F619" s="7">
        <v>84</v>
      </c>
      <c r="G619" s="6">
        <v>1</v>
      </c>
    </row>
    <row r="620" spans="1:7" ht="31.5" x14ac:dyDescent="0.25">
      <c r="A620" s="11" t="s">
        <v>107</v>
      </c>
      <c r="B620" s="10" t="s">
        <v>106</v>
      </c>
      <c r="C620" s="9" t="s">
        <v>10</v>
      </c>
      <c r="D620" s="8">
        <v>0</v>
      </c>
      <c r="E620" s="7">
        <v>48</v>
      </c>
      <c r="F620" s="7">
        <v>48</v>
      </c>
      <c r="G620" s="6">
        <v>1</v>
      </c>
    </row>
    <row r="621" spans="1:7" ht="31.5" x14ac:dyDescent="0.25">
      <c r="A621" s="11" t="s">
        <v>9</v>
      </c>
      <c r="B621" s="10" t="s">
        <v>106</v>
      </c>
      <c r="C621" s="9" t="s">
        <v>6</v>
      </c>
      <c r="D621" s="8">
        <v>0</v>
      </c>
      <c r="E621" s="7">
        <v>48</v>
      </c>
      <c r="F621" s="7">
        <v>48</v>
      </c>
      <c r="G621" s="6">
        <v>1</v>
      </c>
    </row>
    <row r="622" spans="1:7" x14ac:dyDescent="0.25">
      <c r="A622" s="11" t="s">
        <v>104</v>
      </c>
      <c r="B622" s="10" t="s">
        <v>106</v>
      </c>
      <c r="C622" s="9" t="s">
        <v>6</v>
      </c>
      <c r="D622" s="8">
        <v>707</v>
      </c>
      <c r="E622" s="7">
        <v>48</v>
      </c>
      <c r="F622" s="7">
        <v>48</v>
      </c>
      <c r="G622" s="6">
        <v>1</v>
      </c>
    </row>
    <row r="623" spans="1:7" ht="31.5" x14ac:dyDescent="0.25">
      <c r="A623" s="11" t="s">
        <v>105</v>
      </c>
      <c r="B623" s="10" t="s">
        <v>103</v>
      </c>
      <c r="C623" s="9" t="s">
        <v>10</v>
      </c>
      <c r="D623" s="8">
        <v>0</v>
      </c>
      <c r="E623" s="7">
        <v>36</v>
      </c>
      <c r="F623" s="7">
        <v>36</v>
      </c>
      <c r="G623" s="6">
        <v>1</v>
      </c>
    </row>
    <row r="624" spans="1:7" ht="31.5" x14ac:dyDescent="0.25">
      <c r="A624" s="11" t="s">
        <v>9</v>
      </c>
      <c r="B624" s="10" t="s">
        <v>103</v>
      </c>
      <c r="C624" s="9" t="s">
        <v>6</v>
      </c>
      <c r="D624" s="8">
        <v>0</v>
      </c>
      <c r="E624" s="7">
        <v>36</v>
      </c>
      <c r="F624" s="7">
        <v>36</v>
      </c>
      <c r="G624" s="6">
        <v>1</v>
      </c>
    </row>
    <row r="625" spans="1:7" x14ac:dyDescent="0.25">
      <c r="A625" s="11" t="s">
        <v>104</v>
      </c>
      <c r="B625" s="10" t="s">
        <v>103</v>
      </c>
      <c r="C625" s="9" t="s">
        <v>6</v>
      </c>
      <c r="D625" s="8">
        <v>707</v>
      </c>
      <c r="E625" s="7">
        <v>36</v>
      </c>
      <c r="F625" s="7">
        <v>36</v>
      </c>
      <c r="G625" s="6">
        <v>1</v>
      </c>
    </row>
    <row r="626" spans="1:7" ht="47.25" x14ac:dyDescent="0.25">
      <c r="A626" s="18" t="s">
        <v>102</v>
      </c>
      <c r="B626" s="17" t="s">
        <v>101</v>
      </c>
      <c r="C626" s="16" t="s">
        <v>10</v>
      </c>
      <c r="D626" s="15">
        <v>0</v>
      </c>
      <c r="E626" s="14">
        <v>311</v>
      </c>
      <c r="F626" s="14">
        <v>240.9</v>
      </c>
      <c r="G626" s="13">
        <v>0.77459807073954989</v>
      </c>
    </row>
    <row r="627" spans="1:7" ht="47.25" x14ac:dyDescent="0.25">
      <c r="A627" s="18" t="s">
        <v>102</v>
      </c>
      <c r="B627" s="17" t="s">
        <v>101</v>
      </c>
      <c r="C627" s="16" t="s">
        <v>10</v>
      </c>
      <c r="D627" s="15">
        <v>0</v>
      </c>
      <c r="E627" s="14">
        <v>311</v>
      </c>
      <c r="F627" s="14">
        <v>240.9</v>
      </c>
      <c r="G627" s="13">
        <v>0.77459807073954989</v>
      </c>
    </row>
    <row r="628" spans="1:7" ht="47.25" x14ac:dyDescent="0.25">
      <c r="A628" s="11" t="s">
        <v>100</v>
      </c>
      <c r="B628" s="10" t="s">
        <v>99</v>
      </c>
      <c r="C628" s="9" t="s">
        <v>10</v>
      </c>
      <c r="D628" s="8">
        <v>0</v>
      </c>
      <c r="E628" s="7">
        <v>311</v>
      </c>
      <c r="F628" s="7">
        <v>240.9</v>
      </c>
      <c r="G628" s="6">
        <v>0.77459807073954989</v>
      </c>
    </row>
    <row r="629" spans="1:7" ht="47.25" x14ac:dyDescent="0.25">
      <c r="A629" s="11" t="s">
        <v>98</v>
      </c>
      <c r="B629" s="10" t="s">
        <v>96</v>
      </c>
      <c r="C629" s="9" t="s">
        <v>10</v>
      </c>
      <c r="D629" s="8">
        <v>0</v>
      </c>
      <c r="E629" s="7">
        <v>50</v>
      </c>
      <c r="F629" s="7">
        <v>0</v>
      </c>
      <c r="G629" s="6">
        <v>0</v>
      </c>
    </row>
    <row r="630" spans="1:7" x14ac:dyDescent="0.25">
      <c r="A630" s="11" t="s">
        <v>97</v>
      </c>
      <c r="B630" s="10" t="s">
        <v>96</v>
      </c>
      <c r="C630" s="9" t="s">
        <v>95</v>
      </c>
      <c r="D630" s="8">
        <v>0</v>
      </c>
      <c r="E630" s="7">
        <v>50</v>
      </c>
      <c r="F630" s="7">
        <v>0</v>
      </c>
      <c r="G630" s="6">
        <v>0</v>
      </c>
    </row>
    <row r="631" spans="1:7" x14ac:dyDescent="0.25">
      <c r="A631" s="11" t="s">
        <v>91</v>
      </c>
      <c r="B631" s="10" t="s">
        <v>96</v>
      </c>
      <c r="C631" s="9" t="s">
        <v>95</v>
      </c>
      <c r="D631" s="8">
        <v>909</v>
      </c>
      <c r="E631" s="7">
        <v>50</v>
      </c>
      <c r="F631" s="7">
        <v>0</v>
      </c>
      <c r="G631" s="6">
        <v>0</v>
      </c>
    </row>
    <row r="632" spans="1:7" ht="47.25" x14ac:dyDescent="0.25">
      <c r="A632" s="11" t="s">
        <v>94</v>
      </c>
      <c r="B632" s="10" t="s">
        <v>93</v>
      </c>
      <c r="C632" s="9" t="s">
        <v>10</v>
      </c>
      <c r="D632" s="8">
        <v>0</v>
      </c>
      <c r="E632" s="7">
        <v>20</v>
      </c>
      <c r="F632" s="7">
        <v>11.9</v>
      </c>
      <c r="G632" s="6">
        <v>0.59499999999999997</v>
      </c>
    </row>
    <row r="633" spans="1:7" ht="31.5" x14ac:dyDescent="0.25">
      <c r="A633" s="11" t="s">
        <v>9</v>
      </c>
      <c r="B633" s="10" t="s">
        <v>93</v>
      </c>
      <c r="C633" s="9" t="s">
        <v>6</v>
      </c>
      <c r="D633" s="8">
        <v>0</v>
      </c>
      <c r="E633" s="7">
        <v>20</v>
      </c>
      <c r="F633" s="7">
        <v>11.9</v>
      </c>
      <c r="G633" s="6">
        <v>0.59499999999999997</v>
      </c>
    </row>
    <row r="634" spans="1:7" x14ac:dyDescent="0.25">
      <c r="A634" s="11" t="s">
        <v>91</v>
      </c>
      <c r="B634" s="10" t="s">
        <v>93</v>
      </c>
      <c r="C634" s="9" t="s">
        <v>6</v>
      </c>
      <c r="D634" s="8">
        <v>909</v>
      </c>
      <c r="E634" s="7">
        <v>20</v>
      </c>
      <c r="F634" s="7">
        <v>11.9</v>
      </c>
      <c r="G634" s="6">
        <v>0.59499999999999997</v>
      </c>
    </row>
    <row r="635" spans="1:7" ht="31.5" x14ac:dyDescent="0.25">
      <c r="A635" s="11" t="s">
        <v>92</v>
      </c>
      <c r="B635" s="10" t="s">
        <v>90</v>
      </c>
      <c r="C635" s="9" t="s">
        <v>10</v>
      </c>
      <c r="D635" s="8">
        <v>0</v>
      </c>
      <c r="E635" s="7">
        <v>229</v>
      </c>
      <c r="F635" s="7">
        <v>229</v>
      </c>
      <c r="G635" s="6">
        <v>1</v>
      </c>
    </row>
    <row r="636" spans="1:7" ht="31.5" x14ac:dyDescent="0.25">
      <c r="A636" s="11" t="s">
        <v>9</v>
      </c>
      <c r="B636" s="10" t="s">
        <v>90</v>
      </c>
      <c r="C636" s="9" t="s">
        <v>6</v>
      </c>
      <c r="D636" s="8">
        <v>0</v>
      </c>
      <c r="E636" s="7">
        <v>229</v>
      </c>
      <c r="F636" s="7">
        <v>229</v>
      </c>
      <c r="G636" s="6">
        <v>1</v>
      </c>
    </row>
    <row r="637" spans="1:7" x14ac:dyDescent="0.25">
      <c r="A637" s="11" t="s">
        <v>91</v>
      </c>
      <c r="B637" s="10" t="s">
        <v>90</v>
      </c>
      <c r="C637" s="9" t="s">
        <v>6</v>
      </c>
      <c r="D637" s="8">
        <v>909</v>
      </c>
      <c r="E637" s="7">
        <v>229</v>
      </c>
      <c r="F637" s="7">
        <v>229</v>
      </c>
      <c r="G637" s="6">
        <v>1</v>
      </c>
    </row>
    <row r="638" spans="1:7" ht="47.25" x14ac:dyDescent="0.25">
      <c r="A638" s="11" t="s">
        <v>749</v>
      </c>
      <c r="B638" s="10" t="s">
        <v>750</v>
      </c>
      <c r="C638" s="9" t="s">
        <v>10</v>
      </c>
      <c r="D638" s="8">
        <v>0</v>
      </c>
      <c r="E638" s="7">
        <v>12</v>
      </c>
      <c r="F638" s="7">
        <v>0</v>
      </c>
      <c r="G638" s="6">
        <v>0</v>
      </c>
    </row>
    <row r="639" spans="1:7" ht="31.5" x14ac:dyDescent="0.25">
      <c r="A639" s="11" t="s">
        <v>9</v>
      </c>
      <c r="B639" s="10" t="s">
        <v>750</v>
      </c>
      <c r="C639" s="9" t="s">
        <v>6</v>
      </c>
      <c r="D639" s="8">
        <v>0</v>
      </c>
      <c r="E639" s="7">
        <v>12</v>
      </c>
      <c r="F639" s="7">
        <v>0</v>
      </c>
      <c r="G639" s="6">
        <v>0</v>
      </c>
    </row>
    <row r="640" spans="1:7" x14ac:dyDescent="0.25">
      <c r="A640" s="11" t="s">
        <v>91</v>
      </c>
      <c r="B640" s="10" t="s">
        <v>750</v>
      </c>
      <c r="C640" s="9" t="s">
        <v>6</v>
      </c>
      <c r="D640" s="8">
        <v>909</v>
      </c>
      <c r="E640" s="7">
        <v>12</v>
      </c>
      <c r="F640" s="7">
        <v>0</v>
      </c>
      <c r="G640" s="6">
        <v>0</v>
      </c>
    </row>
    <row r="641" spans="1:7" ht="47.25" x14ac:dyDescent="0.25">
      <c r="A641" s="18" t="s">
        <v>89</v>
      </c>
      <c r="B641" s="17" t="s">
        <v>88</v>
      </c>
      <c r="C641" s="16" t="s">
        <v>10</v>
      </c>
      <c r="D641" s="15">
        <v>0</v>
      </c>
      <c r="E641" s="14">
        <v>332.2</v>
      </c>
      <c r="F641" s="14">
        <v>231</v>
      </c>
      <c r="G641" s="13">
        <v>0.69536423841059603</v>
      </c>
    </row>
    <row r="642" spans="1:7" ht="63" x14ac:dyDescent="0.25">
      <c r="A642" s="11" t="s">
        <v>87</v>
      </c>
      <c r="B642" s="10" t="s">
        <v>86</v>
      </c>
      <c r="C642" s="9" t="s">
        <v>10</v>
      </c>
      <c r="D642" s="8">
        <v>0</v>
      </c>
      <c r="E642" s="7">
        <v>232.2</v>
      </c>
      <c r="F642" s="7">
        <v>175.5</v>
      </c>
      <c r="G642" s="6">
        <v>0.7558139534883721</v>
      </c>
    </row>
    <row r="643" spans="1:7" ht="63" x14ac:dyDescent="0.25">
      <c r="A643" s="11" t="s">
        <v>85</v>
      </c>
      <c r="B643" s="10" t="s">
        <v>84</v>
      </c>
      <c r="C643" s="9" t="s">
        <v>10</v>
      </c>
      <c r="D643" s="8">
        <v>0</v>
      </c>
      <c r="E643" s="7">
        <v>227.2</v>
      </c>
      <c r="F643" s="7">
        <v>175.5</v>
      </c>
      <c r="G643" s="6">
        <v>0.77244718309859162</v>
      </c>
    </row>
    <row r="644" spans="1:7" ht="47.25" x14ac:dyDescent="0.25">
      <c r="A644" s="11" t="s">
        <v>83</v>
      </c>
      <c r="B644" s="10" t="s">
        <v>81</v>
      </c>
      <c r="C644" s="9" t="s">
        <v>10</v>
      </c>
      <c r="D644" s="8">
        <v>0</v>
      </c>
      <c r="E644" s="7">
        <v>227.2</v>
      </c>
      <c r="F644" s="7">
        <v>175.5</v>
      </c>
      <c r="G644" s="6">
        <v>0.77244718309859162</v>
      </c>
    </row>
    <row r="645" spans="1:7" ht="31.5" x14ac:dyDescent="0.25">
      <c r="A645" s="11" t="s">
        <v>9</v>
      </c>
      <c r="B645" s="10" t="s">
        <v>81</v>
      </c>
      <c r="C645" s="9" t="s">
        <v>6</v>
      </c>
      <c r="D645" s="8">
        <v>0</v>
      </c>
      <c r="E645" s="7">
        <v>227.2</v>
      </c>
      <c r="F645" s="7">
        <v>175.5</v>
      </c>
      <c r="G645" s="6">
        <v>0.77244718309859162</v>
      </c>
    </row>
    <row r="646" spans="1:7" x14ac:dyDescent="0.25">
      <c r="A646" s="11" t="s">
        <v>82</v>
      </c>
      <c r="B646" s="10" t="s">
        <v>81</v>
      </c>
      <c r="C646" s="9" t="s">
        <v>6</v>
      </c>
      <c r="D646" s="8">
        <v>801</v>
      </c>
      <c r="E646" s="7">
        <v>227.2</v>
      </c>
      <c r="F646" s="7">
        <v>175.5</v>
      </c>
      <c r="G646" s="6">
        <v>0.77244718309859162</v>
      </c>
    </row>
    <row r="647" spans="1:7" ht="78.75" x14ac:dyDescent="0.25">
      <c r="A647" s="11" t="s">
        <v>80</v>
      </c>
      <c r="B647" s="10" t="s">
        <v>79</v>
      </c>
      <c r="C647" s="9" t="s">
        <v>10</v>
      </c>
      <c r="D647" s="8">
        <v>0</v>
      </c>
      <c r="E647" s="7">
        <v>5</v>
      </c>
      <c r="F647" s="7">
        <v>0</v>
      </c>
      <c r="G647" s="6">
        <v>0</v>
      </c>
    </row>
    <row r="648" spans="1:7" ht="31.5" x14ac:dyDescent="0.25">
      <c r="A648" s="11" t="s">
        <v>78</v>
      </c>
      <c r="B648" s="10" t="s">
        <v>77</v>
      </c>
      <c r="C648" s="9" t="s">
        <v>10</v>
      </c>
      <c r="D648" s="8">
        <v>0</v>
      </c>
      <c r="E648" s="7">
        <v>5</v>
      </c>
      <c r="F648" s="7">
        <v>0</v>
      </c>
      <c r="G648" s="6">
        <v>0</v>
      </c>
    </row>
    <row r="649" spans="1:7" ht="31.5" x14ac:dyDescent="0.25">
      <c r="A649" s="11" t="s">
        <v>9</v>
      </c>
      <c r="B649" s="10" t="s">
        <v>77</v>
      </c>
      <c r="C649" s="9" t="s">
        <v>6</v>
      </c>
      <c r="D649" s="8">
        <v>0</v>
      </c>
      <c r="E649" s="7">
        <v>5</v>
      </c>
      <c r="F649" s="7">
        <v>0</v>
      </c>
      <c r="G649" s="6">
        <v>0</v>
      </c>
    </row>
    <row r="650" spans="1:7" x14ac:dyDescent="0.25">
      <c r="A650" s="11" t="s">
        <v>65</v>
      </c>
      <c r="B650" s="10" t="s">
        <v>77</v>
      </c>
      <c r="C650" s="9" t="s">
        <v>6</v>
      </c>
      <c r="D650" s="8">
        <v>1006</v>
      </c>
      <c r="E650" s="7">
        <v>5</v>
      </c>
      <c r="F650" s="7">
        <v>0</v>
      </c>
      <c r="G650" s="6">
        <v>0</v>
      </c>
    </row>
    <row r="651" spans="1:7" ht="63" x14ac:dyDescent="0.25">
      <c r="A651" s="11" t="s">
        <v>76</v>
      </c>
      <c r="B651" s="10" t="s">
        <v>75</v>
      </c>
      <c r="C651" s="9" t="s">
        <v>10</v>
      </c>
      <c r="D651" s="8">
        <v>0</v>
      </c>
      <c r="E651" s="7">
        <v>100</v>
      </c>
      <c r="F651" s="7">
        <v>55.5</v>
      </c>
      <c r="G651" s="6">
        <v>0.55500000000000005</v>
      </c>
    </row>
    <row r="652" spans="1:7" ht="47.25" x14ac:dyDescent="0.25">
      <c r="A652" s="11" t="s">
        <v>74</v>
      </c>
      <c r="B652" s="10" t="s">
        <v>73</v>
      </c>
      <c r="C652" s="9" t="s">
        <v>10</v>
      </c>
      <c r="D652" s="8">
        <v>0</v>
      </c>
      <c r="E652" s="7">
        <v>100</v>
      </c>
      <c r="F652" s="7">
        <v>55.5</v>
      </c>
      <c r="G652" s="6">
        <v>0.55500000000000005</v>
      </c>
    </row>
    <row r="653" spans="1:7" ht="31.5" x14ac:dyDescent="0.25">
      <c r="A653" s="11" t="s">
        <v>72</v>
      </c>
      <c r="B653" s="10" t="s">
        <v>71</v>
      </c>
      <c r="C653" s="9" t="s">
        <v>10</v>
      </c>
      <c r="D653" s="8">
        <v>0</v>
      </c>
      <c r="E653" s="7">
        <v>48</v>
      </c>
      <c r="F653" s="7">
        <v>48</v>
      </c>
      <c r="G653" s="6">
        <v>1</v>
      </c>
    </row>
    <row r="654" spans="1:7" ht="31.5" x14ac:dyDescent="0.25">
      <c r="A654" s="11" t="s">
        <v>9</v>
      </c>
      <c r="B654" s="10" t="s">
        <v>71</v>
      </c>
      <c r="C654" s="9" t="s">
        <v>6</v>
      </c>
      <c r="D654" s="8">
        <v>0</v>
      </c>
      <c r="E654" s="7">
        <v>48</v>
      </c>
      <c r="F654" s="7">
        <v>48</v>
      </c>
      <c r="G654" s="6">
        <v>1</v>
      </c>
    </row>
    <row r="655" spans="1:7" x14ac:dyDescent="0.25">
      <c r="A655" s="11" t="s">
        <v>65</v>
      </c>
      <c r="B655" s="10" t="s">
        <v>71</v>
      </c>
      <c r="C655" s="9" t="s">
        <v>6</v>
      </c>
      <c r="D655" s="8">
        <v>1006</v>
      </c>
      <c r="E655" s="7">
        <v>48</v>
      </c>
      <c r="F655" s="7">
        <v>48</v>
      </c>
      <c r="G655" s="6">
        <v>1</v>
      </c>
    </row>
    <row r="656" spans="1:7" ht="31.5" x14ac:dyDescent="0.25">
      <c r="A656" s="11" t="s">
        <v>70</v>
      </c>
      <c r="B656" s="10" t="s">
        <v>69</v>
      </c>
      <c r="C656" s="9" t="s">
        <v>10</v>
      </c>
      <c r="D656" s="8">
        <v>0</v>
      </c>
      <c r="E656" s="7">
        <v>34</v>
      </c>
      <c r="F656" s="7">
        <v>0</v>
      </c>
      <c r="G656" s="6">
        <v>0</v>
      </c>
    </row>
    <row r="657" spans="1:7" ht="31.5" x14ac:dyDescent="0.25">
      <c r="A657" s="11" t="s">
        <v>9</v>
      </c>
      <c r="B657" s="10" t="s">
        <v>69</v>
      </c>
      <c r="C657" s="9" t="s">
        <v>6</v>
      </c>
      <c r="D657" s="8">
        <v>0</v>
      </c>
      <c r="E657" s="7">
        <v>34</v>
      </c>
      <c r="F657" s="7">
        <v>0</v>
      </c>
      <c r="G657" s="6">
        <v>0</v>
      </c>
    </row>
    <row r="658" spans="1:7" x14ac:dyDescent="0.25">
      <c r="A658" s="11" t="s">
        <v>65</v>
      </c>
      <c r="B658" s="10" t="s">
        <v>69</v>
      </c>
      <c r="C658" s="9" t="s">
        <v>6</v>
      </c>
      <c r="D658" s="8">
        <v>1006</v>
      </c>
      <c r="E658" s="7">
        <v>34</v>
      </c>
      <c r="F658" s="7">
        <v>0</v>
      </c>
      <c r="G658" s="6">
        <v>0</v>
      </c>
    </row>
    <row r="659" spans="1:7" ht="31.5" x14ac:dyDescent="0.25">
      <c r="A659" s="11" t="s">
        <v>68</v>
      </c>
      <c r="B659" s="10" t="s">
        <v>67</v>
      </c>
      <c r="C659" s="9" t="s">
        <v>10</v>
      </c>
      <c r="D659" s="8">
        <v>0</v>
      </c>
      <c r="E659" s="7">
        <v>2</v>
      </c>
      <c r="F659" s="7">
        <v>0</v>
      </c>
      <c r="G659" s="6">
        <v>0</v>
      </c>
    </row>
    <row r="660" spans="1:7" ht="31.5" x14ac:dyDescent="0.25">
      <c r="A660" s="11" t="s">
        <v>9</v>
      </c>
      <c r="B660" s="10" t="s">
        <v>67</v>
      </c>
      <c r="C660" s="9" t="s">
        <v>6</v>
      </c>
      <c r="D660" s="8">
        <v>0</v>
      </c>
      <c r="E660" s="7">
        <v>2</v>
      </c>
      <c r="F660" s="7">
        <v>0</v>
      </c>
      <c r="G660" s="6">
        <v>0</v>
      </c>
    </row>
    <row r="661" spans="1:7" x14ac:dyDescent="0.25">
      <c r="A661" s="11" t="s">
        <v>65</v>
      </c>
      <c r="B661" s="10" t="s">
        <v>67</v>
      </c>
      <c r="C661" s="9" t="s">
        <v>6</v>
      </c>
      <c r="D661" s="8">
        <v>1006</v>
      </c>
      <c r="E661" s="7">
        <v>2</v>
      </c>
      <c r="F661" s="7">
        <v>0</v>
      </c>
      <c r="G661" s="6">
        <v>0</v>
      </c>
    </row>
    <row r="662" spans="1:7" ht="31.5" x14ac:dyDescent="0.25">
      <c r="A662" s="11" t="s">
        <v>66</v>
      </c>
      <c r="B662" s="10" t="s">
        <v>64</v>
      </c>
      <c r="C662" s="9" t="s">
        <v>10</v>
      </c>
      <c r="D662" s="8">
        <v>0</v>
      </c>
      <c r="E662" s="7">
        <v>16</v>
      </c>
      <c r="F662" s="7">
        <v>7.5</v>
      </c>
      <c r="G662" s="6">
        <v>0.46875</v>
      </c>
    </row>
    <row r="663" spans="1:7" ht="31.5" x14ac:dyDescent="0.25">
      <c r="A663" s="11" t="s">
        <v>9</v>
      </c>
      <c r="B663" s="10" t="s">
        <v>64</v>
      </c>
      <c r="C663" s="9" t="s">
        <v>6</v>
      </c>
      <c r="D663" s="8">
        <v>0</v>
      </c>
      <c r="E663" s="7">
        <v>16</v>
      </c>
      <c r="F663" s="7">
        <v>7.5</v>
      </c>
      <c r="G663" s="6">
        <v>0.46875</v>
      </c>
    </row>
    <row r="664" spans="1:7" x14ac:dyDescent="0.25">
      <c r="A664" s="11" t="s">
        <v>65</v>
      </c>
      <c r="B664" s="10" t="s">
        <v>64</v>
      </c>
      <c r="C664" s="9" t="s">
        <v>6</v>
      </c>
      <c r="D664" s="8">
        <v>1006</v>
      </c>
      <c r="E664" s="7">
        <v>16</v>
      </c>
      <c r="F664" s="7">
        <v>7.5</v>
      </c>
      <c r="G664" s="6">
        <v>0.46875</v>
      </c>
    </row>
    <row r="665" spans="1:7" x14ac:dyDescent="0.25">
      <c r="A665" s="18" t="s">
        <v>63</v>
      </c>
      <c r="B665" s="17" t="s">
        <v>62</v>
      </c>
      <c r="C665" s="16" t="s">
        <v>10</v>
      </c>
      <c r="D665" s="15">
        <v>0</v>
      </c>
      <c r="E665" s="14">
        <v>6565.8</v>
      </c>
      <c r="F665" s="14">
        <v>3312.1</v>
      </c>
      <c r="G665" s="13">
        <v>0.5044472874592586</v>
      </c>
    </row>
    <row r="666" spans="1:7" ht="31.5" x14ac:dyDescent="0.25">
      <c r="A666" s="11" t="s">
        <v>61</v>
      </c>
      <c r="B666" s="10" t="s">
        <v>60</v>
      </c>
      <c r="C666" s="9" t="s">
        <v>10</v>
      </c>
      <c r="D666" s="8">
        <v>0</v>
      </c>
      <c r="E666" s="7">
        <v>2180.1999999999998</v>
      </c>
      <c r="F666" s="7">
        <v>1461.5</v>
      </c>
      <c r="G666" s="6">
        <v>0.67035134391340245</v>
      </c>
    </row>
    <row r="667" spans="1:7" ht="31.5" x14ac:dyDescent="0.25">
      <c r="A667" s="11" t="s">
        <v>59</v>
      </c>
      <c r="B667" s="10" t="s">
        <v>58</v>
      </c>
      <c r="C667" s="9" t="s">
        <v>10</v>
      </c>
      <c r="D667" s="8">
        <v>0</v>
      </c>
      <c r="E667" s="7">
        <v>1467.9</v>
      </c>
      <c r="F667" s="7">
        <v>1013.1</v>
      </c>
      <c r="G667" s="6">
        <v>0.69016963008379317</v>
      </c>
    </row>
    <row r="668" spans="1:7" ht="31.5" x14ac:dyDescent="0.25">
      <c r="A668" s="11" t="s">
        <v>40</v>
      </c>
      <c r="B668" s="10" t="s">
        <v>57</v>
      </c>
      <c r="C668" s="9" t="s">
        <v>10</v>
      </c>
      <c r="D668" s="8">
        <v>0</v>
      </c>
      <c r="E668" s="7">
        <v>987.9</v>
      </c>
      <c r="F668" s="7">
        <v>670.3</v>
      </c>
      <c r="G668" s="6">
        <v>0.67850997064480212</v>
      </c>
    </row>
    <row r="669" spans="1:7" ht="78.75" x14ac:dyDescent="0.25">
      <c r="A669" s="11" t="s">
        <v>37</v>
      </c>
      <c r="B669" s="10" t="s">
        <v>57</v>
      </c>
      <c r="C669" s="9" t="s">
        <v>34</v>
      </c>
      <c r="D669" s="8">
        <v>0</v>
      </c>
      <c r="E669" s="7">
        <v>987.9</v>
      </c>
      <c r="F669" s="7">
        <v>670.3</v>
      </c>
      <c r="G669" s="6">
        <v>0.67850997064480212</v>
      </c>
    </row>
    <row r="670" spans="1:7" ht="51.75" customHeight="1" x14ac:dyDescent="0.25">
      <c r="A670" s="11" t="s">
        <v>52</v>
      </c>
      <c r="B670" s="10" t="s">
        <v>57</v>
      </c>
      <c r="C670" s="9" t="s">
        <v>34</v>
      </c>
      <c r="D670" s="8">
        <v>103</v>
      </c>
      <c r="E670" s="7">
        <v>987.9</v>
      </c>
      <c r="F670" s="7">
        <v>670.3</v>
      </c>
      <c r="G670" s="6">
        <v>0.67850997064480212</v>
      </c>
    </row>
    <row r="671" spans="1:7" ht="173.25" x14ac:dyDescent="0.25">
      <c r="A671" s="11" t="s">
        <v>38</v>
      </c>
      <c r="B671" s="10" t="s">
        <v>56</v>
      </c>
      <c r="C671" s="9" t="s">
        <v>10</v>
      </c>
      <c r="D671" s="8">
        <v>0</v>
      </c>
      <c r="E671" s="7">
        <v>480</v>
      </c>
      <c r="F671" s="7">
        <v>342.8</v>
      </c>
      <c r="G671" s="6">
        <v>0.71416666666666673</v>
      </c>
    </row>
    <row r="672" spans="1:7" ht="78.75" x14ac:dyDescent="0.25">
      <c r="A672" s="11" t="s">
        <v>37</v>
      </c>
      <c r="B672" s="10" t="s">
        <v>56</v>
      </c>
      <c r="C672" s="9" t="s">
        <v>34</v>
      </c>
      <c r="D672" s="8">
        <v>0</v>
      </c>
      <c r="E672" s="7">
        <v>480</v>
      </c>
      <c r="F672" s="7">
        <v>342.8</v>
      </c>
      <c r="G672" s="6">
        <v>0.71416666666666673</v>
      </c>
    </row>
    <row r="673" spans="1:7" ht="52.5" customHeight="1" x14ac:dyDescent="0.25">
      <c r="A673" s="11" t="s">
        <v>52</v>
      </c>
      <c r="B673" s="10" t="s">
        <v>56</v>
      </c>
      <c r="C673" s="9" t="s">
        <v>34</v>
      </c>
      <c r="D673" s="8">
        <v>103</v>
      </c>
      <c r="E673" s="7">
        <v>480</v>
      </c>
      <c r="F673" s="7">
        <v>342.8</v>
      </c>
      <c r="G673" s="6">
        <v>0.71416666666666673</v>
      </c>
    </row>
    <row r="674" spans="1:7" ht="31.5" x14ac:dyDescent="0.25">
      <c r="A674" s="11" t="s">
        <v>55</v>
      </c>
      <c r="B674" s="10" t="s">
        <v>54</v>
      </c>
      <c r="C674" s="9" t="s">
        <v>10</v>
      </c>
      <c r="D674" s="8">
        <v>0</v>
      </c>
      <c r="E674" s="7">
        <v>712.3</v>
      </c>
      <c r="F674" s="7">
        <v>448.4</v>
      </c>
      <c r="G674" s="6">
        <v>0.62951003790537696</v>
      </c>
    </row>
    <row r="675" spans="1:7" ht="31.5" x14ac:dyDescent="0.25">
      <c r="A675" s="11" t="s">
        <v>40</v>
      </c>
      <c r="B675" s="10" t="s">
        <v>53</v>
      </c>
      <c r="C675" s="9" t="s">
        <v>10</v>
      </c>
      <c r="D675" s="8">
        <v>0</v>
      </c>
      <c r="E675" s="7">
        <v>516.29999999999995</v>
      </c>
      <c r="F675" s="7">
        <v>319.60000000000002</v>
      </c>
      <c r="G675" s="6">
        <v>0.61901994964168128</v>
      </c>
    </row>
    <row r="676" spans="1:7" ht="78.75" x14ac:dyDescent="0.25">
      <c r="A676" s="11" t="s">
        <v>37</v>
      </c>
      <c r="B676" s="10" t="s">
        <v>53</v>
      </c>
      <c r="C676" s="9" t="s">
        <v>34</v>
      </c>
      <c r="D676" s="8">
        <v>0</v>
      </c>
      <c r="E676" s="7">
        <v>481.4</v>
      </c>
      <c r="F676" s="7">
        <v>284.89999999999998</v>
      </c>
      <c r="G676" s="6">
        <v>0.59181553801412545</v>
      </c>
    </row>
    <row r="677" spans="1:7" ht="49.5" customHeight="1" x14ac:dyDescent="0.25">
      <c r="A677" s="11" t="s">
        <v>52</v>
      </c>
      <c r="B677" s="10" t="s">
        <v>53</v>
      </c>
      <c r="C677" s="9" t="s">
        <v>34</v>
      </c>
      <c r="D677" s="8">
        <v>103</v>
      </c>
      <c r="E677" s="7">
        <v>481.4</v>
      </c>
      <c r="F677" s="7">
        <v>284.89999999999998</v>
      </c>
      <c r="G677" s="6">
        <v>0.59181553801412545</v>
      </c>
    </row>
    <row r="678" spans="1:7" ht="31.5" x14ac:dyDescent="0.25">
      <c r="A678" s="11" t="s">
        <v>9</v>
      </c>
      <c r="B678" s="10" t="s">
        <v>53</v>
      </c>
      <c r="C678" s="9" t="s">
        <v>6</v>
      </c>
      <c r="D678" s="8">
        <v>0</v>
      </c>
      <c r="E678" s="7">
        <v>34.9</v>
      </c>
      <c r="F678" s="7">
        <v>34.6</v>
      </c>
      <c r="G678" s="6">
        <v>0.99140401146131818</v>
      </c>
    </row>
    <row r="679" spans="1:7" ht="53.25" customHeight="1" x14ac:dyDescent="0.25">
      <c r="A679" s="11" t="s">
        <v>52</v>
      </c>
      <c r="B679" s="10" t="s">
        <v>53</v>
      </c>
      <c r="C679" s="9" t="s">
        <v>6</v>
      </c>
      <c r="D679" s="8">
        <v>103</v>
      </c>
      <c r="E679" s="7">
        <v>34.9</v>
      </c>
      <c r="F679" s="7">
        <v>34.6</v>
      </c>
      <c r="G679" s="6">
        <v>0.99140401146131818</v>
      </c>
    </row>
    <row r="680" spans="1:7" ht="173.25" x14ac:dyDescent="0.25">
      <c r="A680" s="11" t="s">
        <v>38</v>
      </c>
      <c r="B680" s="10" t="s">
        <v>51</v>
      </c>
      <c r="C680" s="9" t="s">
        <v>10</v>
      </c>
      <c r="D680" s="8">
        <v>0</v>
      </c>
      <c r="E680" s="7">
        <v>196</v>
      </c>
      <c r="F680" s="7">
        <v>128.80000000000001</v>
      </c>
      <c r="G680" s="6">
        <v>0.65714285714285725</v>
      </c>
    </row>
    <row r="681" spans="1:7" ht="78.75" x14ac:dyDescent="0.25">
      <c r="A681" s="11" t="s">
        <v>37</v>
      </c>
      <c r="B681" s="10" t="s">
        <v>51</v>
      </c>
      <c r="C681" s="9" t="s">
        <v>34</v>
      </c>
      <c r="D681" s="8">
        <v>0</v>
      </c>
      <c r="E681" s="7">
        <v>196</v>
      </c>
      <c r="F681" s="7">
        <v>128.80000000000001</v>
      </c>
      <c r="G681" s="6">
        <v>0.65714285714285725</v>
      </c>
    </row>
    <row r="682" spans="1:7" ht="51.75" customHeight="1" x14ac:dyDescent="0.25">
      <c r="A682" s="11" t="s">
        <v>52</v>
      </c>
      <c r="B682" s="10" t="s">
        <v>51</v>
      </c>
      <c r="C682" s="9" t="s">
        <v>34</v>
      </c>
      <c r="D682" s="8">
        <v>103</v>
      </c>
      <c r="E682" s="7">
        <v>196</v>
      </c>
      <c r="F682" s="7">
        <v>128.80000000000001</v>
      </c>
      <c r="G682" s="6">
        <v>0.65714285714285725</v>
      </c>
    </row>
    <row r="683" spans="1:7" ht="31.5" x14ac:dyDescent="0.25">
      <c r="A683" s="11" t="s">
        <v>50</v>
      </c>
      <c r="B683" s="10" t="s">
        <v>49</v>
      </c>
      <c r="C683" s="9" t="s">
        <v>10</v>
      </c>
      <c r="D683" s="8">
        <v>0</v>
      </c>
      <c r="E683" s="7">
        <v>2829.8</v>
      </c>
      <c r="F683" s="7">
        <v>1696.6</v>
      </c>
      <c r="G683" s="6">
        <v>0.59954767121351327</v>
      </c>
    </row>
    <row r="684" spans="1:7" ht="31.5" x14ac:dyDescent="0.25">
      <c r="A684" s="11" t="s">
        <v>48</v>
      </c>
      <c r="B684" s="10" t="s">
        <v>47</v>
      </c>
      <c r="C684" s="9" t="s">
        <v>10</v>
      </c>
      <c r="D684" s="8">
        <v>0</v>
      </c>
      <c r="E684" s="7">
        <v>20.399999999999999</v>
      </c>
      <c r="F684" s="7">
        <v>20.399999999999999</v>
      </c>
      <c r="G684" s="6">
        <v>1</v>
      </c>
    </row>
    <row r="685" spans="1:7" ht="31.5" x14ac:dyDescent="0.25">
      <c r="A685" s="11" t="s">
        <v>40</v>
      </c>
      <c r="B685" s="10" t="s">
        <v>46</v>
      </c>
      <c r="C685" s="9" t="s">
        <v>10</v>
      </c>
      <c r="D685" s="8">
        <v>0</v>
      </c>
      <c r="E685" s="7">
        <v>20.399999999999999</v>
      </c>
      <c r="F685" s="7">
        <v>20.399999999999999</v>
      </c>
      <c r="G685" s="6">
        <v>1</v>
      </c>
    </row>
    <row r="686" spans="1:7" ht="78.75" x14ac:dyDescent="0.25">
      <c r="A686" s="11" t="s">
        <v>37</v>
      </c>
      <c r="B686" s="10" t="s">
        <v>46</v>
      </c>
      <c r="C686" s="9" t="s">
        <v>34</v>
      </c>
      <c r="D686" s="8">
        <v>0</v>
      </c>
      <c r="E686" s="7">
        <v>20.399999999999999</v>
      </c>
      <c r="F686" s="7">
        <v>20.399999999999999</v>
      </c>
      <c r="G686" s="6">
        <v>1</v>
      </c>
    </row>
    <row r="687" spans="1:7" ht="47.25" x14ac:dyDescent="0.25">
      <c r="A687" s="11" t="s">
        <v>36</v>
      </c>
      <c r="B687" s="10" t="s">
        <v>46</v>
      </c>
      <c r="C687" s="9" t="s">
        <v>34</v>
      </c>
      <c r="D687" s="8">
        <v>106</v>
      </c>
      <c r="E687" s="7">
        <v>20.399999999999999</v>
      </c>
      <c r="F687" s="7">
        <v>20.399999999999999</v>
      </c>
      <c r="G687" s="6">
        <v>1</v>
      </c>
    </row>
    <row r="688" spans="1:7" ht="31.5" x14ac:dyDescent="0.25">
      <c r="A688" s="11" t="s">
        <v>45</v>
      </c>
      <c r="B688" s="10" t="s">
        <v>44</v>
      </c>
      <c r="C688" s="9" t="s">
        <v>10</v>
      </c>
      <c r="D688" s="8">
        <v>0</v>
      </c>
      <c r="E688" s="7">
        <v>2809.4</v>
      </c>
      <c r="F688" s="7">
        <v>1676.2</v>
      </c>
      <c r="G688" s="6">
        <v>0.59663985192567803</v>
      </c>
    </row>
    <row r="689" spans="1:7" ht="31.5" x14ac:dyDescent="0.25">
      <c r="A689" s="11" t="s">
        <v>43</v>
      </c>
      <c r="B689" s="10" t="s">
        <v>41</v>
      </c>
      <c r="C689" s="9" t="s">
        <v>10</v>
      </c>
      <c r="D689" s="8">
        <v>0</v>
      </c>
      <c r="E689" s="7">
        <v>8.3000000000000007</v>
      </c>
      <c r="F689" s="7">
        <v>8.3000000000000007</v>
      </c>
      <c r="G689" s="6">
        <v>1</v>
      </c>
    </row>
    <row r="690" spans="1:7" ht="31.5" x14ac:dyDescent="0.25">
      <c r="A690" s="11" t="s">
        <v>9</v>
      </c>
      <c r="B690" s="10" t="s">
        <v>41</v>
      </c>
      <c r="C690" s="9" t="s">
        <v>6</v>
      </c>
      <c r="D690" s="8">
        <v>0</v>
      </c>
      <c r="E690" s="7">
        <v>8.3000000000000007</v>
      </c>
      <c r="F690" s="7">
        <v>8.3000000000000007</v>
      </c>
      <c r="G690" s="6">
        <v>1</v>
      </c>
    </row>
    <row r="691" spans="1:7" ht="31.5" x14ac:dyDescent="0.25">
      <c r="A691" s="11" t="s">
        <v>42</v>
      </c>
      <c r="B691" s="10" t="s">
        <v>41</v>
      </c>
      <c r="C691" s="9" t="s">
        <v>6</v>
      </c>
      <c r="D691" s="8">
        <v>705</v>
      </c>
      <c r="E691" s="7">
        <v>8.3000000000000007</v>
      </c>
      <c r="F691" s="7">
        <v>8.3000000000000007</v>
      </c>
      <c r="G691" s="6">
        <v>1</v>
      </c>
    </row>
    <row r="692" spans="1:7" ht="31.5" x14ac:dyDescent="0.25">
      <c r="A692" s="11" t="s">
        <v>40</v>
      </c>
      <c r="B692" s="10" t="s">
        <v>39</v>
      </c>
      <c r="C692" s="9" t="s">
        <v>10</v>
      </c>
      <c r="D692" s="8">
        <v>0</v>
      </c>
      <c r="E692" s="7">
        <v>2366.1</v>
      </c>
      <c r="F692" s="7">
        <v>1240</v>
      </c>
      <c r="G692" s="6">
        <v>0.52406914331600529</v>
      </c>
    </row>
    <row r="693" spans="1:7" ht="78.75" x14ac:dyDescent="0.25">
      <c r="A693" s="11" t="s">
        <v>37</v>
      </c>
      <c r="B693" s="10" t="s">
        <v>39</v>
      </c>
      <c r="C693" s="9" t="s">
        <v>34</v>
      </c>
      <c r="D693" s="8">
        <v>0</v>
      </c>
      <c r="E693" s="7">
        <v>2321.3000000000002</v>
      </c>
      <c r="F693" s="7">
        <v>1201.8</v>
      </c>
      <c r="G693" s="6">
        <v>0.517727135656744</v>
      </c>
    </row>
    <row r="694" spans="1:7" ht="47.25" x14ac:dyDescent="0.25">
      <c r="A694" s="11" t="s">
        <v>36</v>
      </c>
      <c r="B694" s="10" t="s">
        <v>39</v>
      </c>
      <c r="C694" s="9" t="s">
        <v>34</v>
      </c>
      <c r="D694" s="8">
        <v>106</v>
      </c>
      <c r="E694" s="7">
        <v>2321.3000000000002</v>
      </c>
      <c r="F694" s="7">
        <v>1201.8</v>
      </c>
      <c r="G694" s="6">
        <v>0.517727135656744</v>
      </c>
    </row>
    <row r="695" spans="1:7" ht="31.5" x14ac:dyDescent="0.25">
      <c r="A695" s="11" t="s">
        <v>9</v>
      </c>
      <c r="B695" s="10" t="s">
        <v>39</v>
      </c>
      <c r="C695" s="9" t="s">
        <v>6</v>
      </c>
      <c r="D695" s="8">
        <v>0</v>
      </c>
      <c r="E695" s="7">
        <v>44.8</v>
      </c>
      <c r="F695" s="7">
        <v>38.200000000000003</v>
      </c>
      <c r="G695" s="6">
        <v>0.85267857142857151</v>
      </c>
    </row>
    <row r="696" spans="1:7" ht="47.25" x14ac:dyDescent="0.25">
      <c r="A696" s="11" t="s">
        <v>36</v>
      </c>
      <c r="B696" s="10" t="s">
        <v>39</v>
      </c>
      <c r="C696" s="9" t="s">
        <v>6</v>
      </c>
      <c r="D696" s="8">
        <v>106</v>
      </c>
      <c r="E696" s="7">
        <v>44.8</v>
      </c>
      <c r="F696" s="7">
        <v>38.200000000000003</v>
      </c>
      <c r="G696" s="6">
        <v>0.85267857142857151</v>
      </c>
    </row>
    <row r="697" spans="1:7" ht="173.25" x14ac:dyDescent="0.25">
      <c r="A697" s="11" t="s">
        <v>38</v>
      </c>
      <c r="B697" s="10" t="s">
        <v>35</v>
      </c>
      <c r="C697" s="9" t="s">
        <v>10</v>
      </c>
      <c r="D697" s="8">
        <v>0</v>
      </c>
      <c r="E697" s="7">
        <v>435</v>
      </c>
      <c r="F697" s="7">
        <v>427.9</v>
      </c>
      <c r="G697" s="6">
        <v>0.98367816091954019</v>
      </c>
    </row>
    <row r="698" spans="1:7" ht="78.75" x14ac:dyDescent="0.25">
      <c r="A698" s="11" t="s">
        <v>37</v>
      </c>
      <c r="B698" s="10" t="s">
        <v>35</v>
      </c>
      <c r="C698" s="9" t="s">
        <v>34</v>
      </c>
      <c r="D698" s="8">
        <v>0</v>
      </c>
      <c r="E698" s="7">
        <v>435</v>
      </c>
      <c r="F698" s="7">
        <v>427.9</v>
      </c>
      <c r="G698" s="6">
        <v>0.98367816091954019</v>
      </c>
    </row>
    <row r="699" spans="1:7" ht="47.25" x14ac:dyDescent="0.25">
      <c r="A699" s="11" t="s">
        <v>36</v>
      </c>
      <c r="B699" s="10" t="s">
        <v>35</v>
      </c>
      <c r="C699" s="9" t="s">
        <v>34</v>
      </c>
      <c r="D699" s="8">
        <v>106</v>
      </c>
      <c r="E699" s="7">
        <v>435</v>
      </c>
      <c r="F699" s="7">
        <v>427.9</v>
      </c>
      <c r="G699" s="6">
        <v>0.98367816091954019</v>
      </c>
    </row>
    <row r="700" spans="1:7" x14ac:dyDescent="0.25">
      <c r="A700" s="11" t="s">
        <v>575</v>
      </c>
      <c r="B700" s="10" t="s">
        <v>576</v>
      </c>
      <c r="C700" s="9" t="s">
        <v>10</v>
      </c>
      <c r="D700" s="8">
        <v>0</v>
      </c>
      <c r="E700" s="7">
        <v>130.5</v>
      </c>
      <c r="F700" s="7">
        <v>130.5</v>
      </c>
      <c r="G700" s="6">
        <v>1</v>
      </c>
    </row>
    <row r="701" spans="1:7" ht="31.5" x14ac:dyDescent="0.25">
      <c r="A701" s="11" t="s">
        <v>577</v>
      </c>
      <c r="B701" s="10" t="s">
        <v>578</v>
      </c>
      <c r="C701" s="9" t="s">
        <v>10</v>
      </c>
      <c r="D701" s="8">
        <v>0</v>
      </c>
      <c r="E701" s="7">
        <v>130.5</v>
      </c>
      <c r="F701" s="7">
        <v>130.5</v>
      </c>
      <c r="G701" s="6">
        <v>1</v>
      </c>
    </row>
    <row r="702" spans="1:7" ht="31.5" x14ac:dyDescent="0.25">
      <c r="A702" s="11" t="s">
        <v>577</v>
      </c>
      <c r="B702" s="10" t="s">
        <v>578</v>
      </c>
      <c r="C702" s="9" t="s">
        <v>10</v>
      </c>
      <c r="D702" s="8">
        <v>0</v>
      </c>
      <c r="E702" s="7">
        <v>130.5</v>
      </c>
      <c r="F702" s="7">
        <v>130.5</v>
      </c>
      <c r="G702" s="6">
        <v>1</v>
      </c>
    </row>
    <row r="703" spans="1:7" x14ac:dyDescent="0.25">
      <c r="A703" s="11" t="s">
        <v>18</v>
      </c>
      <c r="B703" s="10" t="s">
        <v>578</v>
      </c>
      <c r="C703" s="9" t="s">
        <v>16</v>
      </c>
      <c r="D703" s="8">
        <v>0</v>
      </c>
      <c r="E703" s="7">
        <v>130.5</v>
      </c>
      <c r="F703" s="7">
        <v>130.5</v>
      </c>
      <c r="G703" s="6">
        <v>1</v>
      </c>
    </row>
    <row r="704" spans="1:7" x14ac:dyDescent="0.25">
      <c r="A704" s="11" t="s">
        <v>579</v>
      </c>
      <c r="B704" s="10" t="s">
        <v>578</v>
      </c>
      <c r="C704" s="9" t="s">
        <v>16</v>
      </c>
      <c r="D704" s="8">
        <v>107</v>
      </c>
      <c r="E704" s="7">
        <v>130.5</v>
      </c>
      <c r="F704" s="7">
        <v>130.5</v>
      </c>
      <c r="G704" s="6">
        <v>1</v>
      </c>
    </row>
    <row r="705" spans="1:7" x14ac:dyDescent="0.25">
      <c r="A705" s="11" t="s">
        <v>33</v>
      </c>
      <c r="B705" s="10" t="s">
        <v>32</v>
      </c>
      <c r="C705" s="9" t="s">
        <v>10</v>
      </c>
      <c r="D705" s="8">
        <v>0</v>
      </c>
      <c r="E705" s="7">
        <v>300</v>
      </c>
      <c r="F705" s="7">
        <v>0</v>
      </c>
      <c r="G705" s="6">
        <v>0</v>
      </c>
    </row>
    <row r="706" spans="1:7" ht="31.5" x14ac:dyDescent="0.25">
      <c r="A706" s="11" t="s">
        <v>31</v>
      </c>
      <c r="B706" s="10" t="s">
        <v>29</v>
      </c>
      <c r="C706" s="9" t="s">
        <v>10</v>
      </c>
      <c r="D706" s="8">
        <v>0</v>
      </c>
      <c r="E706" s="7">
        <v>300</v>
      </c>
      <c r="F706" s="7">
        <v>0</v>
      </c>
      <c r="G706" s="6">
        <v>0</v>
      </c>
    </row>
    <row r="707" spans="1:7" ht="31.5" x14ac:dyDescent="0.25">
      <c r="A707" s="11" t="s">
        <v>31</v>
      </c>
      <c r="B707" s="10" t="s">
        <v>29</v>
      </c>
      <c r="C707" s="9" t="s">
        <v>10</v>
      </c>
      <c r="D707" s="8">
        <v>0</v>
      </c>
      <c r="E707" s="7">
        <v>300</v>
      </c>
      <c r="F707" s="7">
        <v>0</v>
      </c>
      <c r="G707" s="6">
        <v>0</v>
      </c>
    </row>
    <row r="708" spans="1:7" x14ac:dyDescent="0.25">
      <c r="A708" s="11" t="s">
        <v>18</v>
      </c>
      <c r="B708" s="10" t="s">
        <v>29</v>
      </c>
      <c r="C708" s="9" t="s">
        <v>16</v>
      </c>
      <c r="D708" s="8">
        <v>0</v>
      </c>
      <c r="E708" s="7">
        <v>300</v>
      </c>
      <c r="F708" s="7">
        <v>0</v>
      </c>
      <c r="G708" s="6">
        <v>0</v>
      </c>
    </row>
    <row r="709" spans="1:7" x14ac:dyDescent="0.25">
      <c r="A709" s="11" t="s">
        <v>30</v>
      </c>
      <c r="B709" s="10" t="s">
        <v>29</v>
      </c>
      <c r="C709" s="9" t="s">
        <v>16</v>
      </c>
      <c r="D709" s="8">
        <v>111</v>
      </c>
      <c r="E709" s="7">
        <v>300</v>
      </c>
      <c r="F709" s="7">
        <v>0</v>
      </c>
      <c r="G709" s="6">
        <v>0</v>
      </c>
    </row>
    <row r="710" spans="1:7" ht="31.5" x14ac:dyDescent="0.25">
      <c r="A710" s="11" t="s">
        <v>28</v>
      </c>
      <c r="B710" s="10" t="s">
        <v>27</v>
      </c>
      <c r="C710" s="9" t="s">
        <v>10</v>
      </c>
      <c r="D710" s="8">
        <v>0</v>
      </c>
      <c r="E710" s="7">
        <v>36.5</v>
      </c>
      <c r="F710" s="7">
        <v>23.5</v>
      </c>
      <c r="G710" s="6">
        <v>0.64383561643835618</v>
      </c>
    </row>
    <row r="711" spans="1:7" ht="63" x14ac:dyDescent="0.25">
      <c r="A711" s="11" t="s">
        <v>26</v>
      </c>
      <c r="B711" s="10" t="s">
        <v>24</v>
      </c>
      <c r="C711" s="9" t="s">
        <v>10</v>
      </c>
      <c r="D711" s="8">
        <v>0</v>
      </c>
      <c r="E711" s="7">
        <v>36.5</v>
      </c>
      <c r="F711" s="7">
        <v>23.5</v>
      </c>
      <c r="G711" s="6">
        <v>0.64383561643835618</v>
      </c>
    </row>
    <row r="712" spans="1:7" ht="63" x14ac:dyDescent="0.25">
      <c r="A712" s="11" t="s">
        <v>26</v>
      </c>
      <c r="B712" s="10" t="s">
        <v>24</v>
      </c>
      <c r="C712" s="9" t="s">
        <v>10</v>
      </c>
      <c r="D712" s="8">
        <v>0</v>
      </c>
      <c r="E712" s="7">
        <v>36.5</v>
      </c>
      <c r="F712" s="7">
        <v>23.5</v>
      </c>
      <c r="G712" s="6">
        <v>0.64383561643835618</v>
      </c>
    </row>
    <row r="713" spans="1:7" ht="31.5" x14ac:dyDescent="0.25">
      <c r="A713" s="11" t="s">
        <v>9</v>
      </c>
      <c r="B713" s="10" t="s">
        <v>24</v>
      </c>
      <c r="C713" s="9" t="s">
        <v>6</v>
      </c>
      <c r="D713" s="8">
        <v>0</v>
      </c>
      <c r="E713" s="7">
        <v>36.5</v>
      </c>
      <c r="F713" s="7">
        <v>23.5</v>
      </c>
      <c r="G713" s="6">
        <v>0.64383561643835618</v>
      </c>
    </row>
    <row r="714" spans="1:7" x14ac:dyDescent="0.25">
      <c r="A714" s="11" t="s">
        <v>25</v>
      </c>
      <c r="B714" s="10" t="s">
        <v>24</v>
      </c>
      <c r="C714" s="9" t="s">
        <v>6</v>
      </c>
      <c r="D714" s="8">
        <v>204</v>
      </c>
      <c r="E714" s="7">
        <v>36.5</v>
      </c>
      <c r="F714" s="7">
        <v>23.5</v>
      </c>
      <c r="G714" s="6">
        <v>0.64383561643835618</v>
      </c>
    </row>
    <row r="715" spans="1:7" ht="47.25" x14ac:dyDescent="0.25">
      <c r="A715" s="11" t="s">
        <v>23</v>
      </c>
      <c r="B715" s="10" t="s">
        <v>22</v>
      </c>
      <c r="C715" s="9" t="s">
        <v>10</v>
      </c>
      <c r="D715" s="8">
        <v>0</v>
      </c>
      <c r="E715" s="7">
        <v>628.4</v>
      </c>
      <c r="F715" s="7">
        <v>0</v>
      </c>
      <c r="G715" s="6">
        <v>0</v>
      </c>
    </row>
    <row r="716" spans="1:7" ht="47.25" x14ac:dyDescent="0.25">
      <c r="A716" s="11" t="s">
        <v>21</v>
      </c>
      <c r="B716" s="10" t="s">
        <v>20</v>
      </c>
      <c r="C716" s="9" t="s">
        <v>10</v>
      </c>
      <c r="D716" s="8">
        <v>0</v>
      </c>
      <c r="E716" s="7">
        <v>628.4</v>
      </c>
      <c r="F716" s="7">
        <v>0</v>
      </c>
      <c r="G716" s="6">
        <v>0</v>
      </c>
    </row>
    <row r="717" spans="1:7" ht="69" customHeight="1" x14ac:dyDescent="0.25">
      <c r="A717" s="11" t="s">
        <v>19</v>
      </c>
      <c r="B717" s="10" t="s">
        <v>17</v>
      </c>
      <c r="C717" s="9" t="s">
        <v>10</v>
      </c>
      <c r="D717" s="8">
        <v>0</v>
      </c>
      <c r="E717" s="7">
        <v>628.4</v>
      </c>
      <c r="F717" s="7">
        <v>0</v>
      </c>
      <c r="G717" s="6">
        <v>0</v>
      </c>
    </row>
    <row r="718" spans="1:7" x14ac:dyDescent="0.25">
      <c r="A718" s="11" t="s">
        <v>18</v>
      </c>
      <c r="B718" s="10" t="s">
        <v>17</v>
      </c>
      <c r="C718" s="9" t="s">
        <v>16</v>
      </c>
      <c r="D718" s="8">
        <v>0</v>
      </c>
      <c r="E718" s="7">
        <v>628.4</v>
      </c>
      <c r="F718" s="7">
        <v>0</v>
      </c>
      <c r="G718" s="6">
        <v>0</v>
      </c>
    </row>
    <row r="719" spans="1:7" x14ac:dyDescent="0.25">
      <c r="A719" s="11" t="s">
        <v>8</v>
      </c>
      <c r="B719" s="10" t="s">
        <v>17</v>
      </c>
      <c r="C719" s="9" t="s">
        <v>16</v>
      </c>
      <c r="D719" s="8">
        <v>113</v>
      </c>
      <c r="E719" s="7">
        <v>628.4</v>
      </c>
      <c r="F719" s="7">
        <v>0</v>
      </c>
      <c r="G719" s="6">
        <v>0</v>
      </c>
    </row>
    <row r="720" spans="1:7" ht="47.25" x14ac:dyDescent="0.25">
      <c r="A720" s="11" t="s">
        <v>15</v>
      </c>
      <c r="B720" s="10" t="s">
        <v>14</v>
      </c>
      <c r="C720" s="9" t="s">
        <v>10</v>
      </c>
      <c r="D720" s="8">
        <v>0</v>
      </c>
      <c r="E720" s="7">
        <v>460.4</v>
      </c>
      <c r="F720" s="7">
        <v>0</v>
      </c>
      <c r="G720" s="6">
        <v>0</v>
      </c>
    </row>
    <row r="721" spans="1:7" ht="47.25" x14ac:dyDescent="0.25">
      <c r="A721" s="11" t="s">
        <v>13</v>
      </c>
      <c r="B721" s="10" t="s">
        <v>12</v>
      </c>
      <c r="C721" s="9" t="s">
        <v>10</v>
      </c>
      <c r="D721" s="8">
        <v>0</v>
      </c>
      <c r="E721" s="7">
        <v>460.4</v>
      </c>
      <c r="F721" s="7">
        <v>0</v>
      </c>
      <c r="G721" s="6">
        <v>0</v>
      </c>
    </row>
    <row r="722" spans="1:7" ht="31.5" x14ac:dyDescent="0.25">
      <c r="A722" s="11" t="s">
        <v>11</v>
      </c>
      <c r="B722" s="10" t="s">
        <v>7</v>
      </c>
      <c r="C722" s="9" t="s">
        <v>10</v>
      </c>
      <c r="D722" s="8">
        <v>0</v>
      </c>
      <c r="E722" s="7">
        <v>460.4</v>
      </c>
      <c r="F722" s="7">
        <v>0</v>
      </c>
      <c r="G722" s="6">
        <v>0</v>
      </c>
    </row>
    <row r="723" spans="1:7" ht="31.5" x14ac:dyDescent="0.25">
      <c r="A723" s="11" t="s">
        <v>9</v>
      </c>
      <c r="B723" s="10" t="s">
        <v>7</v>
      </c>
      <c r="C723" s="9" t="s">
        <v>6</v>
      </c>
      <c r="D723" s="8">
        <v>0</v>
      </c>
      <c r="E723" s="7">
        <v>460.4</v>
      </c>
      <c r="F723" s="7">
        <v>0</v>
      </c>
      <c r="G723" s="6">
        <v>0</v>
      </c>
    </row>
    <row r="724" spans="1:7" x14ac:dyDescent="0.25">
      <c r="A724" s="11" t="s">
        <v>8</v>
      </c>
      <c r="B724" s="10" t="s">
        <v>7</v>
      </c>
      <c r="C724" s="9" t="s">
        <v>6</v>
      </c>
      <c r="D724" s="8">
        <v>113</v>
      </c>
      <c r="E724" s="7">
        <v>460.4</v>
      </c>
      <c r="F724" s="7">
        <v>0</v>
      </c>
      <c r="G724" s="6">
        <v>0</v>
      </c>
    </row>
    <row r="725" spans="1:7" x14ac:dyDescent="0.25">
      <c r="A725" s="18" t="s">
        <v>504</v>
      </c>
      <c r="B725" s="17"/>
      <c r="C725" s="16"/>
      <c r="D725" s="15"/>
      <c r="E725" s="14">
        <v>1457780.2</v>
      </c>
      <c r="F725" s="14">
        <v>970050.1</v>
      </c>
      <c r="G725" s="13">
        <v>0.66542960317337274</v>
      </c>
    </row>
    <row r="729" spans="1:7" x14ac:dyDescent="0.25">
      <c r="A729" s="5" t="s">
        <v>5</v>
      </c>
      <c r="B729" s="4"/>
      <c r="C729" s="4"/>
      <c r="D729" s="4"/>
      <c r="F729" s="172" t="s">
        <v>2</v>
      </c>
      <c r="G729" s="172"/>
    </row>
  </sheetData>
  <autoFilter ref="A11:G725" xr:uid="{00000000-0009-0000-0000-000001000000}"/>
  <mergeCells count="7">
    <mergeCell ref="F729:G729"/>
    <mergeCell ref="G12:G13"/>
    <mergeCell ref="A9:G9"/>
    <mergeCell ref="A12:A13"/>
    <mergeCell ref="B12:D12"/>
    <mergeCell ref="E12:E13"/>
    <mergeCell ref="F12:F13"/>
  </mergeCells>
  <pageMargins left="0.78740157480314965" right="0.39370078740157483" top="0.78740157480314965" bottom="0.78740157480314965" header="0.51181102362204722" footer="0.51181102362204722"/>
  <pageSetup paperSize="9" scale="69" fitToHeight="0" orientation="portrait" r:id="rId1"/>
  <headerFooter differentFirst="1" alignWithMargins="0">
    <oddHeader>&amp;C&amp;P</oddHead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9:G65"/>
  <sheetViews>
    <sheetView showGridLines="0" workbookViewId="0">
      <selection activeCell="A65" sqref="A65:F65"/>
    </sheetView>
  </sheetViews>
  <sheetFormatPr defaultColWidth="10" defaultRowHeight="15.75" x14ac:dyDescent="0.25"/>
  <cols>
    <col min="1" max="1" width="58" style="3" customWidth="1"/>
    <col min="2" max="2" width="7.85546875" style="3" customWidth="1"/>
    <col min="3" max="3" width="11.7109375" style="3" customWidth="1"/>
    <col min="4" max="4" width="13.85546875" style="3" customWidth="1"/>
    <col min="5" max="6" width="12.28515625" style="3" customWidth="1"/>
    <col min="7" max="235" width="9.42578125" style="3" customWidth="1"/>
    <col min="236" max="16384" width="10" style="3"/>
  </cols>
  <sheetData>
    <row r="9" spans="1:6" ht="35.450000000000003" customHeight="1" x14ac:dyDescent="0.25">
      <c r="A9" s="178" t="s">
        <v>753</v>
      </c>
      <c r="B9" s="178"/>
      <c r="C9" s="178"/>
      <c r="D9" s="178"/>
      <c r="E9" s="178"/>
      <c r="F9" s="178"/>
    </row>
    <row r="10" spans="1:6" ht="13.15" customHeight="1" x14ac:dyDescent="0.25">
      <c r="A10" s="23"/>
      <c r="B10" s="23"/>
      <c r="C10" s="23"/>
      <c r="D10" s="23"/>
      <c r="E10" s="23"/>
      <c r="F10" s="23"/>
    </row>
    <row r="11" spans="1:6" ht="16.5" customHeight="1" x14ac:dyDescent="0.25">
      <c r="A11" s="32"/>
      <c r="B11" s="32"/>
      <c r="C11" s="32"/>
      <c r="D11" s="32"/>
      <c r="E11" s="32"/>
      <c r="F11" s="2" t="s">
        <v>4</v>
      </c>
    </row>
    <row r="12" spans="1:6" ht="19.899999999999999" customHeight="1" x14ac:dyDescent="0.25">
      <c r="A12" s="179" t="s">
        <v>1</v>
      </c>
      <c r="B12" s="179" t="s">
        <v>503</v>
      </c>
      <c r="C12" s="179"/>
      <c r="D12" s="177" t="s">
        <v>502</v>
      </c>
      <c r="E12" s="173" t="s">
        <v>501</v>
      </c>
      <c r="F12" s="173" t="s">
        <v>0</v>
      </c>
    </row>
    <row r="13" spans="1:6" x14ac:dyDescent="0.25">
      <c r="A13" s="179"/>
      <c r="B13" s="31" t="s">
        <v>518</v>
      </c>
      <c r="C13" s="31" t="s">
        <v>517</v>
      </c>
      <c r="D13" s="177"/>
      <c r="E13" s="173"/>
      <c r="F13" s="173"/>
    </row>
    <row r="14" spans="1:6" ht="12.75" customHeight="1" x14ac:dyDescent="0.25">
      <c r="A14" s="30">
        <v>1</v>
      </c>
      <c r="B14" s="30">
        <v>2</v>
      </c>
      <c r="C14" s="30">
        <v>3</v>
      </c>
      <c r="D14" s="30">
        <v>4</v>
      </c>
      <c r="E14" s="29">
        <v>5</v>
      </c>
      <c r="F14" s="29">
        <v>6</v>
      </c>
    </row>
    <row r="15" spans="1:6" x14ac:dyDescent="0.25">
      <c r="A15" s="28" t="s">
        <v>516</v>
      </c>
      <c r="B15" s="27">
        <v>1</v>
      </c>
      <c r="C15" s="27">
        <v>0</v>
      </c>
      <c r="D15" s="14">
        <v>150715</v>
      </c>
      <c r="E15" s="14">
        <v>100796.3</v>
      </c>
      <c r="F15" s="13">
        <v>0.66878744650499289</v>
      </c>
    </row>
    <row r="16" spans="1:6" ht="33.75" customHeight="1" x14ac:dyDescent="0.25">
      <c r="A16" s="26" t="s">
        <v>219</v>
      </c>
      <c r="B16" s="25">
        <v>1</v>
      </c>
      <c r="C16" s="25">
        <v>2</v>
      </c>
      <c r="D16" s="7">
        <v>3572</v>
      </c>
      <c r="E16" s="7">
        <v>2543.6</v>
      </c>
      <c r="F16" s="6">
        <v>0.71209406494960803</v>
      </c>
    </row>
    <row r="17" spans="1:6" ht="48.75" customHeight="1" x14ac:dyDescent="0.25">
      <c r="A17" s="26" t="s">
        <v>52</v>
      </c>
      <c r="B17" s="25">
        <v>1</v>
      </c>
      <c r="C17" s="25">
        <v>3</v>
      </c>
      <c r="D17" s="7">
        <v>2180.1999999999998</v>
      </c>
      <c r="E17" s="7">
        <v>1461.5</v>
      </c>
      <c r="F17" s="6">
        <v>0.67035134391340245</v>
      </c>
    </row>
    <row r="18" spans="1:6" ht="63" x14ac:dyDescent="0.25">
      <c r="A18" s="26" t="s">
        <v>201</v>
      </c>
      <c r="B18" s="25">
        <v>1</v>
      </c>
      <c r="C18" s="25">
        <v>4</v>
      </c>
      <c r="D18" s="7">
        <v>53103.4</v>
      </c>
      <c r="E18" s="7">
        <v>34026</v>
      </c>
      <c r="F18" s="6">
        <v>0.64074993314928985</v>
      </c>
    </row>
    <row r="19" spans="1:6" x14ac:dyDescent="0.25">
      <c r="A19" s="26" t="s">
        <v>214</v>
      </c>
      <c r="B19" s="25">
        <v>1</v>
      </c>
      <c r="C19" s="25">
        <v>5</v>
      </c>
      <c r="D19" s="7">
        <v>9.1999999999999993</v>
      </c>
      <c r="E19" s="7">
        <v>5.5</v>
      </c>
      <c r="F19" s="6">
        <v>0.59782608695652184</v>
      </c>
    </row>
    <row r="20" spans="1:6" ht="47.25" x14ac:dyDescent="0.25">
      <c r="A20" s="26" t="s">
        <v>36</v>
      </c>
      <c r="B20" s="25">
        <v>1</v>
      </c>
      <c r="C20" s="25">
        <v>6</v>
      </c>
      <c r="D20" s="7">
        <v>17328.900000000001</v>
      </c>
      <c r="E20" s="7">
        <v>12170.1</v>
      </c>
      <c r="F20" s="6">
        <v>0.70230078077662172</v>
      </c>
    </row>
    <row r="21" spans="1:6" x14ac:dyDescent="0.25">
      <c r="A21" s="26" t="s">
        <v>579</v>
      </c>
      <c r="B21" s="25">
        <v>1</v>
      </c>
      <c r="C21" s="25">
        <v>7</v>
      </c>
      <c r="D21" s="7">
        <v>130.5</v>
      </c>
      <c r="E21" s="7">
        <v>130.5</v>
      </c>
      <c r="F21" s="6">
        <v>1</v>
      </c>
    </row>
    <row r="22" spans="1:6" x14ac:dyDescent="0.25">
      <c r="A22" s="26" t="s">
        <v>30</v>
      </c>
      <c r="B22" s="25">
        <v>1</v>
      </c>
      <c r="C22" s="25">
        <v>11</v>
      </c>
      <c r="D22" s="7">
        <v>300</v>
      </c>
      <c r="E22" s="7">
        <v>0</v>
      </c>
      <c r="F22" s="6">
        <v>0</v>
      </c>
    </row>
    <row r="23" spans="1:6" x14ac:dyDescent="0.25">
      <c r="A23" s="26" t="s">
        <v>8</v>
      </c>
      <c r="B23" s="25">
        <v>1</v>
      </c>
      <c r="C23" s="25">
        <v>13</v>
      </c>
      <c r="D23" s="7">
        <v>74090.8</v>
      </c>
      <c r="E23" s="7">
        <v>50459</v>
      </c>
      <c r="F23" s="6">
        <v>0.68104272055369897</v>
      </c>
    </row>
    <row r="24" spans="1:6" x14ac:dyDescent="0.25">
      <c r="A24" s="28" t="s">
        <v>515</v>
      </c>
      <c r="B24" s="27">
        <v>2</v>
      </c>
      <c r="C24" s="27">
        <v>0</v>
      </c>
      <c r="D24" s="14">
        <v>36.5</v>
      </c>
      <c r="E24" s="14">
        <v>23.5</v>
      </c>
      <c r="F24" s="13">
        <v>0.64383561643835618</v>
      </c>
    </row>
    <row r="25" spans="1:6" x14ac:dyDescent="0.25">
      <c r="A25" s="26" t="s">
        <v>25</v>
      </c>
      <c r="B25" s="25">
        <v>2</v>
      </c>
      <c r="C25" s="25">
        <v>4</v>
      </c>
      <c r="D25" s="7">
        <v>36.5</v>
      </c>
      <c r="E25" s="7">
        <v>23.5</v>
      </c>
      <c r="F25" s="6">
        <v>0.64383561643835618</v>
      </c>
    </row>
    <row r="26" spans="1:6" ht="31.5" x14ac:dyDescent="0.25">
      <c r="A26" s="28" t="s">
        <v>514</v>
      </c>
      <c r="B26" s="27">
        <v>3</v>
      </c>
      <c r="C26" s="27">
        <v>0</v>
      </c>
      <c r="D26" s="14">
        <v>6198.9</v>
      </c>
      <c r="E26" s="14">
        <v>4540</v>
      </c>
      <c r="F26" s="13">
        <v>0.73238800432334772</v>
      </c>
    </row>
    <row r="27" spans="1:6" ht="31.5" x14ac:dyDescent="0.25">
      <c r="A27" s="26" t="s">
        <v>151</v>
      </c>
      <c r="B27" s="25">
        <v>3</v>
      </c>
      <c r="C27" s="25">
        <v>14</v>
      </c>
      <c r="D27" s="7">
        <v>6198.9</v>
      </c>
      <c r="E27" s="7">
        <v>4540</v>
      </c>
      <c r="F27" s="6">
        <v>0.73238800432334772</v>
      </c>
    </row>
    <row r="28" spans="1:6" x14ac:dyDescent="0.25">
      <c r="A28" s="28" t="s">
        <v>513</v>
      </c>
      <c r="B28" s="27">
        <v>4</v>
      </c>
      <c r="C28" s="27">
        <v>0</v>
      </c>
      <c r="D28" s="14">
        <v>11224.2</v>
      </c>
      <c r="E28" s="14">
        <v>3326.8</v>
      </c>
      <c r="F28" s="13">
        <v>0.29639528875109139</v>
      </c>
    </row>
    <row r="29" spans="1:6" x14ac:dyDescent="0.25">
      <c r="A29" s="26" t="s">
        <v>345</v>
      </c>
      <c r="B29" s="25">
        <v>4</v>
      </c>
      <c r="C29" s="25">
        <v>5</v>
      </c>
      <c r="D29" s="7">
        <v>1861.5</v>
      </c>
      <c r="E29" s="7">
        <v>517.6</v>
      </c>
      <c r="F29" s="6">
        <v>0.2780553317217298</v>
      </c>
    </row>
    <row r="30" spans="1:6" x14ac:dyDescent="0.25">
      <c r="A30" s="26" t="s">
        <v>183</v>
      </c>
      <c r="B30" s="25">
        <v>4</v>
      </c>
      <c r="C30" s="25">
        <v>9</v>
      </c>
      <c r="D30" s="7">
        <v>8862.7000000000007</v>
      </c>
      <c r="E30" s="7">
        <v>2708.2</v>
      </c>
      <c r="F30" s="6">
        <v>0.30557279384386243</v>
      </c>
    </row>
    <row r="31" spans="1:6" x14ac:dyDescent="0.25">
      <c r="A31" s="26" t="s">
        <v>287</v>
      </c>
      <c r="B31" s="25">
        <v>4</v>
      </c>
      <c r="C31" s="25">
        <v>12</v>
      </c>
      <c r="D31" s="7">
        <v>500</v>
      </c>
      <c r="E31" s="7">
        <v>101</v>
      </c>
      <c r="F31" s="6">
        <v>0.20200000000000001</v>
      </c>
    </row>
    <row r="32" spans="1:6" x14ac:dyDescent="0.25">
      <c r="A32" s="28" t="s">
        <v>512</v>
      </c>
      <c r="B32" s="27">
        <v>5</v>
      </c>
      <c r="C32" s="27">
        <v>0</v>
      </c>
      <c r="D32" s="14">
        <v>111040.3</v>
      </c>
      <c r="E32" s="14">
        <v>85172</v>
      </c>
      <c r="F32" s="13">
        <v>0.76703683257339905</v>
      </c>
    </row>
    <row r="33" spans="1:6" x14ac:dyDescent="0.25">
      <c r="A33" s="26" t="s">
        <v>276</v>
      </c>
      <c r="B33" s="25">
        <v>5</v>
      </c>
      <c r="C33" s="25">
        <v>1</v>
      </c>
      <c r="D33" s="7">
        <v>2906</v>
      </c>
      <c r="E33" s="7">
        <v>91.9</v>
      </c>
      <c r="F33" s="6">
        <v>3.1624225739848591E-2</v>
      </c>
    </row>
    <row r="34" spans="1:6" ht="31.5" x14ac:dyDescent="0.25">
      <c r="A34" s="26" t="s">
        <v>180</v>
      </c>
      <c r="B34" s="25">
        <v>5</v>
      </c>
      <c r="C34" s="25">
        <v>5</v>
      </c>
      <c r="D34" s="7">
        <v>108134.3</v>
      </c>
      <c r="E34" s="7">
        <v>85080</v>
      </c>
      <c r="F34" s="6">
        <v>0.78679937818065127</v>
      </c>
    </row>
    <row r="35" spans="1:6" x14ac:dyDescent="0.25">
      <c r="A35" s="28" t="s">
        <v>752</v>
      </c>
      <c r="B35" s="27">
        <v>6</v>
      </c>
      <c r="C35" s="27">
        <v>0</v>
      </c>
      <c r="D35" s="14">
        <v>41.4</v>
      </c>
      <c r="E35" s="14">
        <v>0</v>
      </c>
      <c r="F35" s="13">
        <v>0</v>
      </c>
    </row>
    <row r="36" spans="1:6" x14ac:dyDescent="0.25">
      <c r="A36" s="26" t="s">
        <v>748</v>
      </c>
      <c r="B36" s="25">
        <v>6</v>
      </c>
      <c r="C36" s="25">
        <v>5</v>
      </c>
      <c r="D36" s="7">
        <v>41.4</v>
      </c>
      <c r="E36" s="7">
        <v>0</v>
      </c>
      <c r="F36" s="6">
        <v>0</v>
      </c>
    </row>
    <row r="37" spans="1:6" x14ac:dyDescent="0.25">
      <c r="A37" s="28" t="s">
        <v>511</v>
      </c>
      <c r="B37" s="27">
        <v>7</v>
      </c>
      <c r="C37" s="27">
        <v>0</v>
      </c>
      <c r="D37" s="14">
        <v>956088.1</v>
      </c>
      <c r="E37" s="14">
        <v>630751.19999999995</v>
      </c>
      <c r="F37" s="13">
        <v>0.65972079351264801</v>
      </c>
    </row>
    <row r="38" spans="1:6" x14ac:dyDescent="0.25">
      <c r="A38" s="26" t="s">
        <v>339</v>
      </c>
      <c r="B38" s="25">
        <v>7</v>
      </c>
      <c r="C38" s="25">
        <v>1</v>
      </c>
      <c r="D38" s="7">
        <v>244292.8</v>
      </c>
      <c r="E38" s="7">
        <v>170873.5</v>
      </c>
      <c r="F38" s="6">
        <v>0.69946187525788728</v>
      </c>
    </row>
    <row r="39" spans="1:6" x14ac:dyDescent="0.25">
      <c r="A39" s="26" t="s">
        <v>338</v>
      </c>
      <c r="B39" s="25">
        <v>7</v>
      </c>
      <c r="C39" s="25">
        <v>2</v>
      </c>
      <c r="D39" s="7">
        <v>627717.30000000005</v>
      </c>
      <c r="E39" s="7">
        <v>406918.1</v>
      </c>
      <c r="F39" s="6">
        <v>0.64825057394467211</v>
      </c>
    </row>
    <row r="40" spans="1:6" x14ac:dyDescent="0.25">
      <c r="A40" s="26" t="s">
        <v>374</v>
      </c>
      <c r="B40" s="25">
        <v>7</v>
      </c>
      <c r="C40" s="25">
        <v>3</v>
      </c>
      <c r="D40" s="7">
        <v>63459.4</v>
      </c>
      <c r="E40" s="7">
        <v>41694.1</v>
      </c>
      <c r="F40" s="6">
        <v>0.65702007897963099</v>
      </c>
    </row>
    <row r="41" spans="1:6" ht="31.5" x14ac:dyDescent="0.25">
      <c r="A41" s="26" t="s">
        <v>42</v>
      </c>
      <c r="B41" s="25">
        <v>7</v>
      </c>
      <c r="C41" s="25">
        <v>5</v>
      </c>
      <c r="D41" s="7">
        <v>885.5</v>
      </c>
      <c r="E41" s="7">
        <v>197.6</v>
      </c>
      <c r="F41" s="6">
        <v>0.22315076228119707</v>
      </c>
    </row>
    <row r="42" spans="1:6" x14ac:dyDescent="0.25">
      <c r="A42" s="26" t="s">
        <v>104</v>
      </c>
      <c r="B42" s="25">
        <v>7</v>
      </c>
      <c r="C42" s="25">
        <v>7</v>
      </c>
      <c r="D42" s="7">
        <v>3172</v>
      </c>
      <c r="E42" s="7">
        <v>210</v>
      </c>
      <c r="F42" s="6">
        <v>6.6204287515762919E-2</v>
      </c>
    </row>
    <row r="43" spans="1:6" x14ac:dyDescent="0.25">
      <c r="A43" s="26" t="s">
        <v>186</v>
      </c>
      <c r="B43" s="25">
        <v>7</v>
      </c>
      <c r="C43" s="25">
        <v>9</v>
      </c>
      <c r="D43" s="7">
        <v>16561.099999999999</v>
      </c>
      <c r="E43" s="7">
        <v>10858</v>
      </c>
      <c r="F43" s="6">
        <v>0.6556327780159531</v>
      </c>
    </row>
    <row r="44" spans="1:6" x14ac:dyDescent="0.25">
      <c r="A44" s="28" t="s">
        <v>510</v>
      </c>
      <c r="B44" s="27">
        <v>8</v>
      </c>
      <c r="C44" s="27">
        <v>0</v>
      </c>
      <c r="D44" s="14">
        <v>50162.1</v>
      </c>
      <c r="E44" s="14">
        <v>33893</v>
      </c>
      <c r="F44" s="13">
        <v>0.67566947954730761</v>
      </c>
    </row>
    <row r="45" spans="1:6" x14ac:dyDescent="0.25">
      <c r="A45" s="26" t="s">
        <v>82</v>
      </c>
      <c r="B45" s="25">
        <v>8</v>
      </c>
      <c r="C45" s="25">
        <v>1</v>
      </c>
      <c r="D45" s="7">
        <v>46062.9</v>
      </c>
      <c r="E45" s="7">
        <v>30393.3</v>
      </c>
      <c r="F45" s="6">
        <v>0.65982167861771612</v>
      </c>
    </row>
    <row r="46" spans="1:6" x14ac:dyDescent="0.25">
      <c r="A46" s="26" t="s">
        <v>367</v>
      </c>
      <c r="B46" s="25">
        <v>8</v>
      </c>
      <c r="C46" s="25">
        <v>4</v>
      </c>
      <c r="D46" s="7">
        <v>4099.2</v>
      </c>
      <c r="E46" s="7">
        <v>3499.7</v>
      </c>
      <c r="F46" s="6">
        <v>0.85375195160031225</v>
      </c>
    </row>
    <row r="47" spans="1:6" x14ac:dyDescent="0.25">
      <c r="A47" s="28" t="s">
        <v>509</v>
      </c>
      <c r="B47" s="27">
        <v>9</v>
      </c>
      <c r="C47" s="27">
        <v>0</v>
      </c>
      <c r="D47" s="14">
        <v>311</v>
      </c>
      <c r="E47" s="14">
        <v>240.9</v>
      </c>
      <c r="F47" s="13">
        <v>0.77459807073954989</v>
      </c>
    </row>
    <row r="48" spans="1:6" x14ac:dyDescent="0.25">
      <c r="A48" s="26" t="s">
        <v>91</v>
      </c>
      <c r="B48" s="25">
        <v>9</v>
      </c>
      <c r="C48" s="25">
        <v>9</v>
      </c>
      <c r="D48" s="7">
        <v>311</v>
      </c>
      <c r="E48" s="7">
        <v>240.9</v>
      </c>
      <c r="F48" s="6">
        <v>0.77459807073954989</v>
      </c>
    </row>
    <row r="49" spans="1:6" x14ac:dyDescent="0.25">
      <c r="A49" s="28" t="s">
        <v>508</v>
      </c>
      <c r="B49" s="27">
        <v>10</v>
      </c>
      <c r="C49" s="27">
        <v>0</v>
      </c>
      <c r="D49" s="14">
        <v>47980.6</v>
      </c>
      <c r="E49" s="14">
        <v>25357.7</v>
      </c>
      <c r="F49" s="13">
        <v>0.52849901835325108</v>
      </c>
    </row>
    <row r="50" spans="1:6" x14ac:dyDescent="0.25">
      <c r="A50" s="26" t="s">
        <v>236</v>
      </c>
      <c r="B50" s="25">
        <v>10</v>
      </c>
      <c r="C50" s="25">
        <v>1</v>
      </c>
      <c r="D50" s="7">
        <v>6231.6</v>
      </c>
      <c r="E50" s="7">
        <v>4590.2</v>
      </c>
      <c r="F50" s="6">
        <v>0.73660055202516206</v>
      </c>
    </row>
    <row r="51" spans="1:6" x14ac:dyDescent="0.25">
      <c r="A51" s="26" t="s">
        <v>113</v>
      </c>
      <c r="B51" s="25">
        <v>10</v>
      </c>
      <c r="C51" s="25">
        <v>3</v>
      </c>
      <c r="D51" s="7">
        <v>11815.6</v>
      </c>
      <c r="E51" s="7">
        <v>8854</v>
      </c>
      <c r="F51" s="6">
        <v>0.7493483191712651</v>
      </c>
    </row>
    <row r="52" spans="1:6" x14ac:dyDescent="0.25">
      <c r="A52" s="26" t="s">
        <v>431</v>
      </c>
      <c r="B52" s="25">
        <v>10</v>
      </c>
      <c r="C52" s="25">
        <v>4</v>
      </c>
      <c r="D52" s="7">
        <v>29828.400000000001</v>
      </c>
      <c r="E52" s="7">
        <v>11858</v>
      </c>
      <c r="F52" s="6">
        <v>0.39754059889233079</v>
      </c>
    </row>
    <row r="53" spans="1:6" x14ac:dyDescent="0.25">
      <c r="A53" s="26" t="s">
        <v>65</v>
      </c>
      <c r="B53" s="25">
        <v>10</v>
      </c>
      <c r="C53" s="25">
        <v>6</v>
      </c>
      <c r="D53" s="7">
        <v>105</v>
      </c>
      <c r="E53" s="7">
        <v>55.5</v>
      </c>
      <c r="F53" s="6">
        <v>0.52857142857142858</v>
      </c>
    </row>
    <row r="54" spans="1:6" x14ac:dyDescent="0.25">
      <c r="A54" s="28" t="s">
        <v>507</v>
      </c>
      <c r="B54" s="27">
        <v>11</v>
      </c>
      <c r="C54" s="27">
        <v>0</v>
      </c>
      <c r="D54" s="14">
        <v>3754.3</v>
      </c>
      <c r="E54" s="14">
        <v>506.2</v>
      </c>
      <c r="F54" s="13">
        <v>0.13483205923873956</v>
      </c>
    </row>
    <row r="55" spans="1:6" x14ac:dyDescent="0.25">
      <c r="A55" s="26" t="s">
        <v>123</v>
      </c>
      <c r="B55" s="25">
        <v>11</v>
      </c>
      <c r="C55" s="25">
        <v>1</v>
      </c>
      <c r="D55" s="7">
        <v>3754.3</v>
      </c>
      <c r="E55" s="7">
        <v>506.2</v>
      </c>
      <c r="F55" s="6">
        <v>0.13483205923873956</v>
      </c>
    </row>
    <row r="56" spans="1:6" x14ac:dyDescent="0.25">
      <c r="A56" s="28" t="s">
        <v>506</v>
      </c>
      <c r="B56" s="27">
        <v>12</v>
      </c>
      <c r="C56" s="27">
        <v>0</v>
      </c>
      <c r="D56" s="14">
        <v>3912.6</v>
      </c>
      <c r="E56" s="14">
        <v>2932.6</v>
      </c>
      <c r="F56" s="13">
        <v>0.74952716863466751</v>
      </c>
    </row>
    <row r="57" spans="1:6" x14ac:dyDescent="0.25">
      <c r="A57" s="26" t="s">
        <v>260</v>
      </c>
      <c r="B57" s="25">
        <v>12</v>
      </c>
      <c r="C57" s="25">
        <v>2</v>
      </c>
      <c r="D57" s="7">
        <v>3912.6</v>
      </c>
      <c r="E57" s="7">
        <v>2932.6</v>
      </c>
      <c r="F57" s="6">
        <v>0.74952716863466751</v>
      </c>
    </row>
    <row r="58" spans="1:6" ht="47.25" x14ac:dyDescent="0.25">
      <c r="A58" s="28" t="s">
        <v>505</v>
      </c>
      <c r="B58" s="27">
        <v>14</v>
      </c>
      <c r="C58" s="27">
        <v>0</v>
      </c>
      <c r="D58" s="14">
        <v>116315.2</v>
      </c>
      <c r="E58" s="14">
        <v>82510</v>
      </c>
      <c r="F58" s="13">
        <v>0.70936558592514132</v>
      </c>
    </row>
    <row r="59" spans="1:6" ht="47.25" x14ac:dyDescent="0.25">
      <c r="A59" s="26" t="s">
        <v>301</v>
      </c>
      <c r="B59" s="25">
        <v>14</v>
      </c>
      <c r="C59" s="25">
        <v>1</v>
      </c>
      <c r="D59" s="7">
        <v>98795.3</v>
      </c>
      <c r="E59" s="7">
        <v>71530.8</v>
      </c>
      <c r="F59" s="6">
        <v>0.72403039415842663</v>
      </c>
    </row>
    <row r="60" spans="1:6" x14ac:dyDescent="0.25">
      <c r="A60" s="26" t="s">
        <v>307</v>
      </c>
      <c r="B60" s="25">
        <v>14</v>
      </c>
      <c r="C60" s="25">
        <v>3</v>
      </c>
      <c r="D60" s="7">
        <v>17519.900000000001</v>
      </c>
      <c r="E60" s="7">
        <v>10979.2</v>
      </c>
      <c r="F60" s="6">
        <v>0.62667024355161849</v>
      </c>
    </row>
    <row r="61" spans="1:6" s="12" customFormat="1" x14ac:dyDescent="0.25">
      <c r="A61" s="180" t="s">
        <v>504</v>
      </c>
      <c r="B61" s="181"/>
      <c r="C61" s="182"/>
      <c r="D61" s="14">
        <v>1457780.2</v>
      </c>
      <c r="E61" s="14">
        <v>970050.1</v>
      </c>
      <c r="F61" s="13">
        <v>0.66542960317337274</v>
      </c>
    </row>
    <row r="65" spans="1:7" x14ac:dyDescent="0.25">
      <c r="A65" s="5" t="s">
        <v>5</v>
      </c>
      <c r="B65" s="4"/>
      <c r="C65" s="4"/>
      <c r="D65" s="4"/>
      <c r="E65" s="172" t="s">
        <v>2</v>
      </c>
      <c r="F65" s="172"/>
      <c r="G65" s="24"/>
    </row>
  </sheetData>
  <autoFilter ref="A11:F61" xr:uid="{00000000-0009-0000-0000-000002000000}"/>
  <mergeCells count="8">
    <mergeCell ref="E65:F65"/>
    <mergeCell ref="F12:F13"/>
    <mergeCell ref="A9:F9"/>
    <mergeCell ref="A12:A13"/>
    <mergeCell ref="B12:C12"/>
    <mergeCell ref="D12:D13"/>
    <mergeCell ref="E12:E13"/>
    <mergeCell ref="A61:C61"/>
  </mergeCells>
  <pageMargins left="0.78740157480314965" right="0.39370078740157483" top="0.78740157480314965" bottom="0.78740157480314965" header="0.51181102362204722" footer="0.51181102362204722"/>
  <pageSetup paperSize="9" scale="77" fitToHeight="0" orientation="portrait" r:id="rId1"/>
  <headerFooter differentFirst="1" alignWithMargins="0">
    <oddHeader>&amp;C&amp;P</oddHead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0:I731"/>
  <sheetViews>
    <sheetView showGridLines="0" view="pageBreakPreview" zoomScaleSheetLayoutView="100" workbookViewId="0">
      <selection activeCell="E11" sqref="E11"/>
    </sheetView>
  </sheetViews>
  <sheetFormatPr defaultColWidth="10" defaultRowHeight="15.75" x14ac:dyDescent="0.25"/>
  <cols>
    <col min="1" max="1" width="56.140625" style="3" customWidth="1"/>
    <col min="2" max="2" width="5.7109375" style="3" customWidth="1"/>
    <col min="3" max="3" width="7.140625" style="3" customWidth="1"/>
    <col min="4" max="4" width="9.7109375" style="3" customWidth="1"/>
    <col min="5" max="5" width="13.42578125" style="3" customWidth="1"/>
    <col min="6" max="6" width="8.5703125" style="3" customWidth="1"/>
    <col min="7" max="7" width="12.42578125" style="3" customWidth="1"/>
    <col min="8" max="8" width="11" style="3" customWidth="1"/>
    <col min="9" max="9" width="10.42578125" style="3" customWidth="1"/>
    <col min="10" max="238" width="9.42578125" style="3" customWidth="1"/>
    <col min="239" max="16384" width="10" style="3"/>
  </cols>
  <sheetData>
    <row r="10" spans="1:9" ht="40.9" customHeight="1" x14ac:dyDescent="0.25">
      <c r="A10" s="186" t="s">
        <v>754</v>
      </c>
      <c r="B10" s="187"/>
      <c r="C10" s="187"/>
      <c r="D10" s="187"/>
      <c r="E10" s="187"/>
      <c r="F10" s="187"/>
      <c r="G10" s="187"/>
      <c r="H10" s="187"/>
      <c r="I10" s="187"/>
    </row>
    <row r="11" spans="1:9" ht="13.15" customHeight="1" x14ac:dyDescent="0.25">
      <c r="A11" s="23"/>
      <c r="B11" s="23"/>
      <c r="C11" s="23"/>
      <c r="D11" s="23"/>
      <c r="E11" s="23"/>
      <c r="F11" s="23"/>
      <c r="G11" s="23"/>
      <c r="H11" s="23"/>
      <c r="I11" s="23"/>
    </row>
    <row r="12" spans="1:9" ht="16.5" customHeight="1" x14ac:dyDescent="0.25">
      <c r="A12" s="37"/>
      <c r="B12" s="37"/>
      <c r="C12" s="37"/>
      <c r="D12" s="37"/>
      <c r="E12" s="37"/>
      <c r="F12" s="37"/>
      <c r="G12" s="37"/>
      <c r="H12" s="37"/>
      <c r="I12" s="2" t="s">
        <v>4</v>
      </c>
    </row>
    <row r="13" spans="1:9" ht="16.149999999999999" customHeight="1" x14ac:dyDescent="0.25">
      <c r="A13" s="188" t="s">
        <v>1</v>
      </c>
      <c r="B13" s="190" t="s">
        <v>503</v>
      </c>
      <c r="C13" s="191"/>
      <c r="D13" s="191"/>
      <c r="E13" s="191"/>
      <c r="F13" s="191"/>
      <c r="G13" s="177" t="s">
        <v>502</v>
      </c>
      <c r="H13" s="173" t="s">
        <v>501</v>
      </c>
      <c r="I13" s="173" t="s">
        <v>0</v>
      </c>
    </row>
    <row r="14" spans="1:9" ht="24" x14ac:dyDescent="0.25">
      <c r="A14" s="189"/>
      <c r="B14" s="36" t="s">
        <v>527</v>
      </c>
      <c r="C14" s="36" t="s">
        <v>518</v>
      </c>
      <c r="D14" s="36" t="s">
        <v>517</v>
      </c>
      <c r="E14" s="36" t="s">
        <v>500</v>
      </c>
      <c r="F14" s="36" t="s">
        <v>499</v>
      </c>
      <c r="G14" s="177"/>
      <c r="H14" s="173"/>
      <c r="I14" s="173"/>
    </row>
    <row r="15" spans="1:9" ht="12.75" customHeight="1" x14ac:dyDescent="0.25">
      <c r="A15" s="35">
        <v>1</v>
      </c>
      <c r="B15" s="35">
        <v>2</v>
      </c>
      <c r="C15" s="35">
        <v>3</v>
      </c>
      <c r="D15" s="35">
        <v>4</v>
      </c>
      <c r="E15" s="35">
        <v>5</v>
      </c>
      <c r="F15" s="35">
        <v>6</v>
      </c>
      <c r="G15" s="35">
        <v>7</v>
      </c>
      <c r="H15" s="35">
        <v>8</v>
      </c>
      <c r="I15" s="35">
        <v>9</v>
      </c>
    </row>
    <row r="16" spans="1:9" s="12" customFormat="1" ht="31.5" x14ac:dyDescent="0.25">
      <c r="A16" s="28" t="s">
        <v>526</v>
      </c>
      <c r="B16" s="34">
        <v>904</v>
      </c>
      <c r="C16" s="27">
        <v>0</v>
      </c>
      <c r="D16" s="27">
        <v>0</v>
      </c>
      <c r="E16" s="17" t="s">
        <v>10</v>
      </c>
      <c r="F16" s="16" t="s">
        <v>10</v>
      </c>
      <c r="G16" s="14">
        <v>56412</v>
      </c>
      <c r="H16" s="14">
        <v>37584</v>
      </c>
      <c r="I16" s="13">
        <v>0.66624122527121887</v>
      </c>
    </row>
    <row r="17" spans="1:9" x14ac:dyDescent="0.25">
      <c r="A17" s="26" t="s">
        <v>511</v>
      </c>
      <c r="B17" s="33">
        <v>904</v>
      </c>
      <c r="C17" s="25">
        <v>7</v>
      </c>
      <c r="D17" s="25">
        <v>0</v>
      </c>
      <c r="E17" s="10" t="s">
        <v>10</v>
      </c>
      <c r="F17" s="9" t="s">
        <v>10</v>
      </c>
      <c r="G17" s="7">
        <v>9925.9</v>
      </c>
      <c r="H17" s="7">
        <v>6752.4</v>
      </c>
      <c r="I17" s="6">
        <v>0.68028088133066023</v>
      </c>
    </row>
    <row r="18" spans="1:9" x14ac:dyDescent="0.25">
      <c r="A18" s="26" t="s">
        <v>374</v>
      </c>
      <c r="B18" s="33">
        <v>904</v>
      </c>
      <c r="C18" s="25">
        <v>7</v>
      </c>
      <c r="D18" s="25">
        <v>3</v>
      </c>
      <c r="E18" s="10" t="s">
        <v>10</v>
      </c>
      <c r="F18" s="9" t="s">
        <v>10</v>
      </c>
      <c r="G18" s="7">
        <v>9879.9</v>
      </c>
      <c r="H18" s="7">
        <v>6749.9</v>
      </c>
      <c r="I18" s="6">
        <v>0.68319517404022312</v>
      </c>
    </row>
    <row r="19" spans="1:9" ht="47.25" x14ac:dyDescent="0.25">
      <c r="A19" s="26" t="s">
        <v>410</v>
      </c>
      <c r="B19" s="33">
        <v>904</v>
      </c>
      <c r="C19" s="25">
        <v>7</v>
      </c>
      <c r="D19" s="25">
        <v>3</v>
      </c>
      <c r="E19" s="10" t="s">
        <v>409</v>
      </c>
      <c r="F19" s="9" t="s">
        <v>10</v>
      </c>
      <c r="G19" s="7">
        <v>9879.9</v>
      </c>
      <c r="H19" s="7">
        <v>6749.9</v>
      </c>
      <c r="I19" s="6">
        <v>0.68319517404022312</v>
      </c>
    </row>
    <row r="20" spans="1:9" ht="51.75" customHeight="1" x14ac:dyDescent="0.25">
      <c r="A20" s="26" t="s">
        <v>408</v>
      </c>
      <c r="B20" s="33">
        <v>904</v>
      </c>
      <c r="C20" s="25">
        <v>7</v>
      </c>
      <c r="D20" s="25">
        <v>3</v>
      </c>
      <c r="E20" s="10" t="s">
        <v>407</v>
      </c>
      <c r="F20" s="9" t="s">
        <v>10</v>
      </c>
      <c r="G20" s="7">
        <v>9879.9</v>
      </c>
      <c r="H20" s="7">
        <v>6749.9</v>
      </c>
      <c r="I20" s="6">
        <v>0.68319517404022312</v>
      </c>
    </row>
    <row r="21" spans="1:9" ht="37.5" customHeight="1" x14ac:dyDescent="0.25">
      <c r="A21" s="26" t="s">
        <v>382</v>
      </c>
      <c r="B21" s="33">
        <v>904</v>
      </c>
      <c r="C21" s="25">
        <v>7</v>
      </c>
      <c r="D21" s="25">
        <v>3</v>
      </c>
      <c r="E21" s="10" t="s">
        <v>381</v>
      </c>
      <c r="F21" s="9" t="s">
        <v>10</v>
      </c>
      <c r="G21" s="7">
        <v>9879.9</v>
      </c>
      <c r="H21" s="7">
        <v>6749.9</v>
      </c>
      <c r="I21" s="6">
        <v>0.68319517404022312</v>
      </c>
    </row>
    <row r="22" spans="1:9" x14ac:dyDescent="0.25">
      <c r="A22" s="26" t="s">
        <v>380</v>
      </c>
      <c r="B22" s="33">
        <v>904</v>
      </c>
      <c r="C22" s="25">
        <v>7</v>
      </c>
      <c r="D22" s="25">
        <v>3</v>
      </c>
      <c r="E22" s="10" t="s">
        <v>379</v>
      </c>
      <c r="F22" s="9" t="s">
        <v>10</v>
      </c>
      <c r="G22" s="7">
        <v>21</v>
      </c>
      <c r="H22" s="7">
        <v>21</v>
      </c>
      <c r="I22" s="6">
        <v>1</v>
      </c>
    </row>
    <row r="23" spans="1:9" x14ac:dyDescent="0.25">
      <c r="A23" s="26" t="s">
        <v>97</v>
      </c>
      <c r="B23" s="33">
        <v>904</v>
      </c>
      <c r="C23" s="25">
        <v>7</v>
      </c>
      <c r="D23" s="25">
        <v>3</v>
      </c>
      <c r="E23" s="10" t="s">
        <v>379</v>
      </c>
      <c r="F23" s="9" t="s">
        <v>95</v>
      </c>
      <c r="G23" s="7">
        <v>21</v>
      </c>
      <c r="H23" s="7">
        <v>21</v>
      </c>
      <c r="I23" s="6">
        <v>1</v>
      </c>
    </row>
    <row r="24" spans="1:9" ht="24" customHeight="1" x14ac:dyDescent="0.25">
      <c r="A24" s="26" t="s">
        <v>153</v>
      </c>
      <c r="B24" s="33">
        <v>904</v>
      </c>
      <c r="C24" s="25">
        <v>7</v>
      </c>
      <c r="D24" s="25">
        <v>3</v>
      </c>
      <c r="E24" s="10" t="s">
        <v>377</v>
      </c>
      <c r="F24" s="9" t="s">
        <v>10</v>
      </c>
      <c r="G24" s="7">
        <v>5937.9</v>
      </c>
      <c r="H24" s="7">
        <v>3715.1</v>
      </c>
      <c r="I24" s="6">
        <v>0.62565890297916771</v>
      </c>
    </row>
    <row r="25" spans="1:9" ht="78.75" x14ac:dyDescent="0.25">
      <c r="A25" s="26" t="s">
        <v>37</v>
      </c>
      <c r="B25" s="33">
        <v>904</v>
      </c>
      <c r="C25" s="25">
        <v>7</v>
      </c>
      <c r="D25" s="25">
        <v>3</v>
      </c>
      <c r="E25" s="10" t="s">
        <v>377</v>
      </c>
      <c r="F25" s="9" t="s">
        <v>34</v>
      </c>
      <c r="G25" s="7">
        <v>5323.5</v>
      </c>
      <c r="H25" s="7">
        <v>3494.7</v>
      </c>
      <c r="I25" s="6">
        <v>0.6564666103127641</v>
      </c>
    </row>
    <row r="26" spans="1:9" ht="31.5" x14ac:dyDescent="0.25">
      <c r="A26" s="26" t="s">
        <v>9</v>
      </c>
      <c r="B26" s="33">
        <v>904</v>
      </c>
      <c r="C26" s="25">
        <v>7</v>
      </c>
      <c r="D26" s="25">
        <v>3</v>
      </c>
      <c r="E26" s="10" t="s">
        <v>377</v>
      </c>
      <c r="F26" s="9" t="s">
        <v>6</v>
      </c>
      <c r="G26" s="7">
        <v>614.4</v>
      </c>
      <c r="H26" s="7">
        <v>220.4</v>
      </c>
      <c r="I26" s="6">
        <v>0.35872395833333337</v>
      </c>
    </row>
    <row r="27" spans="1:9" ht="173.25" x14ac:dyDescent="0.25">
      <c r="A27" s="26" t="s">
        <v>38</v>
      </c>
      <c r="B27" s="33">
        <v>904</v>
      </c>
      <c r="C27" s="25">
        <v>7</v>
      </c>
      <c r="D27" s="25">
        <v>3</v>
      </c>
      <c r="E27" s="10" t="s">
        <v>376</v>
      </c>
      <c r="F27" s="9" t="s">
        <v>10</v>
      </c>
      <c r="G27" s="7">
        <v>3751</v>
      </c>
      <c r="H27" s="7">
        <v>2843.8</v>
      </c>
      <c r="I27" s="6">
        <v>0.75814449480138635</v>
      </c>
    </row>
    <row r="28" spans="1:9" ht="78.75" x14ac:dyDescent="0.25">
      <c r="A28" s="26" t="s">
        <v>37</v>
      </c>
      <c r="B28" s="33">
        <v>904</v>
      </c>
      <c r="C28" s="25">
        <v>7</v>
      </c>
      <c r="D28" s="25">
        <v>3</v>
      </c>
      <c r="E28" s="10" t="s">
        <v>376</v>
      </c>
      <c r="F28" s="9" t="s">
        <v>34</v>
      </c>
      <c r="G28" s="7">
        <v>3751</v>
      </c>
      <c r="H28" s="7">
        <v>2843.8</v>
      </c>
      <c r="I28" s="6">
        <v>0.75814449480138635</v>
      </c>
    </row>
    <row r="29" spans="1:9" ht="31.5" x14ac:dyDescent="0.25">
      <c r="A29" s="26" t="s">
        <v>375</v>
      </c>
      <c r="B29" s="33">
        <v>904</v>
      </c>
      <c r="C29" s="25">
        <v>7</v>
      </c>
      <c r="D29" s="25">
        <v>3</v>
      </c>
      <c r="E29" s="10" t="s">
        <v>373</v>
      </c>
      <c r="F29" s="9" t="s">
        <v>10</v>
      </c>
      <c r="G29" s="7">
        <v>170</v>
      </c>
      <c r="H29" s="7">
        <v>170</v>
      </c>
      <c r="I29" s="6">
        <v>1</v>
      </c>
    </row>
    <row r="30" spans="1:9" ht="31.5" x14ac:dyDescent="0.25">
      <c r="A30" s="26" t="s">
        <v>9</v>
      </c>
      <c r="B30" s="33">
        <v>904</v>
      </c>
      <c r="C30" s="25">
        <v>7</v>
      </c>
      <c r="D30" s="25">
        <v>3</v>
      </c>
      <c r="E30" s="10" t="s">
        <v>373</v>
      </c>
      <c r="F30" s="9" t="s">
        <v>6</v>
      </c>
      <c r="G30" s="7">
        <v>170</v>
      </c>
      <c r="H30" s="7">
        <v>170</v>
      </c>
      <c r="I30" s="6">
        <v>1</v>
      </c>
    </row>
    <row r="31" spans="1:9" ht="31.5" x14ac:dyDescent="0.25">
      <c r="A31" s="26" t="s">
        <v>42</v>
      </c>
      <c r="B31" s="33">
        <v>904</v>
      </c>
      <c r="C31" s="25">
        <v>7</v>
      </c>
      <c r="D31" s="25">
        <v>5</v>
      </c>
      <c r="E31" s="10" t="s">
        <v>10</v>
      </c>
      <c r="F31" s="9" t="s">
        <v>10</v>
      </c>
      <c r="G31" s="7">
        <v>46</v>
      </c>
      <c r="H31" s="7">
        <v>2.5</v>
      </c>
      <c r="I31" s="6">
        <v>5.434782608695652E-2</v>
      </c>
    </row>
    <row r="32" spans="1:9" ht="47.25" x14ac:dyDescent="0.25">
      <c r="A32" s="26" t="s">
        <v>410</v>
      </c>
      <c r="B32" s="33">
        <v>904</v>
      </c>
      <c r="C32" s="25">
        <v>7</v>
      </c>
      <c r="D32" s="25">
        <v>5</v>
      </c>
      <c r="E32" s="10" t="s">
        <v>409</v>
      </c>
      <c r="F32" s="9" t="s">
        <v>10</v>
      </c>
      <c r="G32" s="7">
        <v>46</v>
      </c>
      <c r="H32" s="7">
        <v>2.5</v>
      </c>
      <c r="I32" s="6">
        <v>5.434782608695652E-2</v>
      </c>
    </row>
    <row r="33" spans="1:9" ht="51.75" customHeight="1" x14ac:dyDescent="0.25">
      <c r="A33" s="26" t="s">
        <v>408</v>
      </c>
      <c r="B33" s="33">
        <v>904</v>
      </c>
      <c r="C33" s="25">
        <v>7</v>
      </c>
      <c r="D33" s="25">
        <v>5</v>
      </c>
      <c r="E33" s="10" t="s">
        <v>407</v>
      </c>
      <c r="F33" s="9" t="s">
        <v>10</v>
      </c>
      <c r="G33" s="7">
        <v>46</v>
      </c>
      <c r="H33" s="7">
        <v>2.5</v>
      </c>
      <c r="I33" s="6">
        <v>5.434782608695652E-2</v>
      </c>
    </row>
    <row r="34" spans="1:9" x14ac:dyDescent="0.25">
      <c r="A34" s="26" t="s">
        <v>406</v>
      </c>
      <c r="B34" s="33">
        <v>904</v>
      </c>
      <c r="C34" s="25">
        <v>7</v>
      </c>
      <c r="D34" s="25">
        <v>5</v>
      </c>
      <c r="E34" s="10" t="s">
        <v>405</v>
      </c>
      <c r="F34" s="9" t="s">
        <v>10</v>
      </c>
      <c r="G34" s="7">
        <v>10</v>
      </c>
      <c r="H34" s="7">
        <v>2.5</v>
      </c>
      <c r="I34" s="6">
        <v>0.25</v>
      </c>
    </row>
    <row r="35" spans="1:9" ht="31.5" x14ac:dyDescent="0.25">
      <c r="A35" s="26" t="s">
        <v>43</v>
      </c>
      <c r="B35" s="33">
        <v>904</v>
      </c>
      <c r="C35" s="25">
        <v>7</v>
      </c>
      <c r="D35" s="25">
        <v>5</v>
      </c>
      <c r="E35" s="10" t="s">
        <v>404</v>
      </c>
      <c r="F35" s="9" t="s">
        <v>10</v>
      </c>
      <c r="G35" s="7">
        <v>10</v>
      </c>
      <c r="H35" s="7">
        <v>2.5</v>
      </c>
      <c r="I35" s="6">
        <v>0.25</v>
      </c>
    </row>
    <row r="36" spans="1:9" ht="31.5" x14ac:dyDescent="0.25">
      <c r="A36" s="26" t="s">
        <v>9</v>
      </c>
      <c r="B36" s="33">
        <v>904</v>
      </c>
      <c r="C36" s="25">
        <v>7</v>
      </c>
      <c r="D36" s="25">
        <v>5</v>
      </c>
      <c r="E36" s="10" t="s">
        <v>404</v>
      </c>
      <c r="F36" s="9" t="s">
        <v>6</v>
      </c>
      <c r="G36" s="7">
        <v>10</v>
      </c>
      <c r="H36" s="7">
        <v>2.5</v>
      </c>
      <c r="I36" s="6">
        <v>0.25</v>
      </c>
    </row>
    <row r="37" spans="1:9" ht="31.5" x14ac:dyDescent="0.25">
      <c r="A37" s="26" t="s">
        <v>400</v>
      </c>
      <c r="B37" s="33">
        <v>904</v>
      </c>
      <c r="C37" s="25">
        <v>7</v>
      </c>
      <c r="D37" s="25">
        <v>5</v>
      </c>
      <c r="E37" s="10" t="s">
        <v>399</v>
      </c>
      <c r="F37" s="9" t="s">
        <v>10</v>
      </c>
      <c r="G37" s="7">
        <v>10</v>
      </c>
      <c r="H37" s="7">
        <v>0</v>
      </c>
      <c r="I37" s="6">
        <v>0</v>
      </c>
    </row>
    <row r="38" spans="1:9" ht="31.5" x14ac:dyDescent="0.25">
      <c r="A38" s="26" t="s">
        <v>43</v>
      </c>
      <c r="B38" s="33">
        <v>904</v>
      </c>
      <c r="C38" s="25">
        <v>7</v>
      </c>
      <c r="D38" s="25">
        <v>5</v>
      </c>
      <c r="E38" s="10" t="s">
        <v>398</v>
      </c>
      <c r="F38" s="9" t="s">
        <v>10</v>
      </c>
      <c r="G38" s="7">
        <v>10</v>
      </c>
      <c r="H38" s="7">
        <v>0</v>
      </c>
      <c r="I38" s="6">
        <v>0</v>
      </c>
    </row>
    <row r="39" spans="1:9" ht="31.5" x14ac:dyDescent="0.25">
      <c r="A39" s="26" t="s">
        <v>9</v>
      </c>
      <c r="B39" s="33">
        <v>904</v>
      </c>
      <c r="C39" s="25">
        <v>7</v>
      </c>
      <c r="D39" s="25">
        <v>5</v>
      </c>
      <c r="E39" s="10" t="s">
        <v>398</v>
      </c>
      <c r="F39" s="9" t="s">
        <v>6</v>
      </c>
      <c r="G39" s="7">
        <v>10</v>
      </c>
      <c r="H39" s="7">
        <v>0</v>
      </c>
      <c r="I39" s="6">
        <v>0</v>
      </c>
    </row>
    <row r="40" spans="1:9" ht="31.5" x14ac:dyDescent="0.25">
      <c r="A40" s="26" t="s">
        <v>392</v>
      </c>
      <c r="B40" s="33">
        <v>904</v>
      </c>
      <c r="C40" s="25">
        <v>7</v>
      </c>
      <c r="D40" s="25">
        <v>5</v>
      </c>
      <c r="E40" s="10" t="s">
        <v>391</v>
      </c>
      <c r="F40" s="9" t="s">
        <v>10</v>
      </c>
      <c r="G40" s="7">
        <v>10</v>
      </c>
      <c r="H40" s="7">
        <v>0</v>
      </c>
      <c r="I40" s="6">
        <v>0</v>
      </c>
    </row>
    <row r="41" spans="1:9" ht="31.5" x14ac:dyDescent="0.25">
      <c r="A41" s="26" t="s">
        <v>43</v>
      </c>
      <c r="B41" s="33">
        <v>904</v>
      </c>
      <c r="C41" s="25">
        <v>7</v>
      </c>
      <c r="D41" s="25">
        <v>5</v>
      </c>
      <c r="E41" s="10" t="s">
        <v>388</v>
      </c>
      <c r="F41" s="9" t="s">
        <v>10</v>
      </c>
      <c r="G41" s="7">
        <v>10</v>
      </c>
      <c r="H41" s="7">
        <v>0</v>
      </c>
      <c r="I41" s="6">
        <v>0</v>
      </c>
    </row>
    <row r="42" spans="1:9" ht="31.5" x14ac:dyDescent="0.25">
      <c r="A42" s="26" t="s">
        <v>9</v>
      </c>
      <c r="B42" s="33">
        <v>904</v>
      </c>
      <c r="C42" s="25">
        <v>7</v>
      </c>
      <c r="D42" s="25">
        <v>5</v>
      </c>
      <c r="E42" s="10" t="s">
        <v>388</v>
      </c>
      <c r="F42" s="9" t="s">
        <v>6</v>
      </c>
      <c r="G42" s="7">
        <v>10</v>
      </c>
      <c r="H42" s="7">
        <v>0</v>
      </c>
      <c r="I42" s="6">
        <v>0</v>
      </c>
    </row>
    <row r="43" spans="1:9" ht="34.5" customHeight="1" x14ac:dyDescent="0.25">
      <c r="A43" s="26" t="s">
        <v>382</v>
      </c>
      <c r="B43" s="33">
        <v>904</v>
      </c>
      <c r="C43" s="25">
        <v>7</v>
      </c>
      <c r="D43" s="25">
        <v>5</v>
      </c>
      <c r="E43" s="10" t="s">
        <v>381</v>
      </c>
      <c r="F43" s="9" t="s">
        <v>10</v>
      </c>
      <c r="G43" s="7">
        <v>16</v>
      </c>
      <c r="H43" s="7">
        <v>0</v>
      </c>
      <c r="I43" s="6">
        <v>0</v>
      </c>
    </row>
    <row r="44" spans="1:9" ht="31.5" x14ac:dyDescent="0.25">
      <c r="A44" s="26" t="s">
        <v>43</v>
      </c>
      <c r="B44" s="33">
        <v>904</v>
      </c>
      <c r="C44" s="25">
        <v>7</v>
      </c>
      <c r="D44" s="25">
        <v>5</v>
      </c>
      <c r="E44" s="10" t="s">
        <v>378</v>
      </c>
      <c r="F44" s="9" t="s">
        <v>10</v>
      </c>
      <c r="G44" s="7">
        <v>16</v>
      </c>
      <c r="H44" s="7">
        <v>0</v>
      </c>
      <c r="I44" s="6">
        <v>0</v>
      </c>
    </row>
    <row r="45" spans="1:9" ht="31.5" x14ac:dyDescent="0.25">
      <c r="A45" s="26" t="s">
        <v>9</v>
      </c>
      <c r="B45" s="33">
        <v>904</v>
      </c>
      <c r="C45" s="25">
        <v>7</v>
      </c>
      <c r="D45" s="25">
        <v>5</v>
      </c>
      <c r="E45" s="10" t="s">
        <v>378</v>
      </c>
      <c r="F45" s="9" t="s">
        <v>6</v>
      </c>
      <c r="G45" s="7">
        <v>16</v>
      </c>
      <c r="H45" s="7">
        <v>0</v>
      </c>
      <c r="I45" s="6">
        <v>0</v>
      </c>
    </row>
    <row r="46" spans="1:9" x14ac:dyDescent="0.25">
      <c r="A46" s="26" t="s">
        <v>510</v>
      </c>
      <c r="B46" s="33">
        <v>904</v>
      </c>
      <c r="C46" s="25">
        <v>8</v>
      </c>
      <c r="D46" s="25">
        <v>0</v>
      </c>
      <c r="E46" s="10" t="s">
        <v>10</v>
      </c>
      <c r="F46" s="9" t="s">
        <v>10</v>
      </c>
      <c r="G46" s="7">
        <v>46486.1</v>
      </c>
      <c r="H46" s="7">
        <v>30831.599999999999</v>
      </c>
      <c r="I46" s="6">
        <v>0.6632434211516991</v>
      </c>
    </row>
    <row r="47" spans="1:9" x14ac:dyDescent="0.25">
      <c r="A47" s="26" t="s">
        <v>82</v>
      </c>
      <c r="B47" s="33">
        <v>904</v>
      </c>
      <c r="C47" s="25">
        <v>8</v>
      </c>
      <c r="D47" s="25">
        <v>1</v>
      </c>
      <c r="E47" s="10" t="s">
        <v>10</v>
      </c>
      <c r="F47" s="9" t="s">
        <v>10</v>
      </c>
      <c r="G47" s="7">
        <v>42386.9</v>
      </c>
      <c r="H47" s="7">
        <v>27331.9</v>
      </c>
      <c r="I47" s="6">
        <v>0.64481950791400178</v>
      </c>
    </row>
    <row r="48" spans="1:9" ht="47.25" x14ac:dyDescent="0.25">
      <c r="A48" s="26" t="s">
        <v>410</v>
      </c>
      <c r="B48" s="33">
        <v>904</v>
      </c>
      <c r="C48" s="25">
        <v>8</v>
      </c>
      <c r="D48" s="25">
        <v>1</v>
      </c>
      <c r="E48" s="10" t="s">
        <v>409</v>
      </c>
      <c r="F48" s="9" t="s">
        <v>10</v>
      </c>
      <c r="G48" s="7">
        <v>42052.7</v>
      </c>
      <c r="H48" s="7">
        <v>27156.400000000001</v>
      </c>
      <c r="I48" s="6">
        <v>0.64577066395261196</v>
      </c>
    </row>
    <row r="49" spans="1:9" ht="53.25" customHeight="1" x14ac:dyDescent="0.25">
      <c r="A49" s="26" t="s">
        <v>408</v>
      </c>
      <c r="B49" s="33">
        <v>904</v>
      </c>
      <c r="C49" s="25">
        <v>8</v>
      </c>
      <c r="D49" s="25">
        <v>1</v>
      </c>
      <c r="E49" s="10" t="s">
        <v>407</v>
      </c>
      <c r="F49" s="9" t="s">
        <v>10</v>
      </c>
      <c r="G49" s="7">
        <v>42052.7</v>
      </c>
      <c r="H49" s="7">
        <v>27156.400000000001</v>
      </c>
      <c r="I49" s="6">
        <v>0.64577066395261196</v>
      </c>
    </row>
    <row r="50" spans="1:9" x14ac:dyDescent="0.25">
      <c r="A50" s="26" t="s">
        <v>406</v>
      </c>
      <c r="B50" s="33">
        <v>904</v>
      </c>
      <c r="C50" s="25">
        <v>8</v>
      </c>
      <c r="D50" s="25">
        <v>1</v>
      </c>
      <c r="E50" s="10" t="s">
        <v>405</v>
      </c>
      <c r="F50" s="9" t="s">
        <v>10</v>
      </c>
      <c r="G50" s="7">
        <v>2850.9</v>
      </c>
      <c r="H50" s="7">
        <v>1818.2</v>
      </c>
      <c r="I50" s="6">
        <v>0.63776351327650915</v>
      </c>
    </row>
    <row r="51" spans="1:9" ht="23.25" customHeight="1" x14ac:dyDescent="0.25">
      <c r="A51" s="26" t="s">
        <v>153</v>
      </c>
      <c r="B51" s="33">
        <v>904</v>
      </c>
      <c r="C51" s="25">
        <v>8</v>
      </c>
      <c r="D51" s="25">
        <v>1</v>
      </c>
      <c r="E51" s="10" t="s">
        <v>403</v>
      </c>
      <c r="F51" s="9" t="s">
        <v>10</v>
      </c>
      <c r="G51" s="7">
        <v>1850.9</v>
      </c>
      <c r="H51" s="7">
        <v>1152.5999999999999</v>
      </c>
      <c r="I51" s="6">
        <v>0.62272408017721104</v>
      </c>
    </row>
    <row r="52" spans="1:9" ht="78.75" x14ac:dyDescent="0.25">
      <c r="A52" s="26" t="s">
        <v>37</v>
      </c>
      <c r="B52" s="33">
        <v>904</v>
      </c>
      <c r="C52" s="25">
        <v>8</v>
      </c>
      <c r="D52" s="25">
        <v>1</v>
      </c>
      <c r="E52" s="10" t="s">
        <v>403</v>
      </c>
      <c r="F52" s="9" t="s">
        <v>34</v>
      </c>
      <c r="G52" s="7">
        <v>1513.2</v>
      </c>
      <c r="H52" s="7">
        <v>978.5</v>
      </c>
      <c r="I52" s="6">
        <v>0.64664287602431936</v>
      </c>
    </row>
    <row r="53" spans="1:9" ht="31.5" x14ac:dyDescent="0.25">
      <c r="A53" s="26" t="s">
        <v>9</v>
      </c>
      <c r="B53" s="33">
        <v>904</v>
      </c>
      <c r="C53" s="25">
        <v>8</v>
      </c>
      <c r="D53" s="25">
        <v>1</v>
      </c>
      <c r="E53" s="10" t="s">
        <v>403</v>
      </c>
      <c r="F53" s="9" t="s">
        <v>6</v>
      </c>
      <c r="G53" s="7">
        <v>330.3</v>
      </c>
      <c r="H53" s="7">
        <v>170.4</v>
      </c>
      <c r="I53" s="6">
        <v>0.51589464123524065</v>
      </c>
    </row>
    <row r="54" spans="1:9" x14ac:dyDescent="0.25">
      <c r="A54" s="26" t="s">
        <v>18</v>
      </c>
      <c r="B54" s="33">
        <v>904</v>
      </c>
      <c r="C54" s="25">
        <v>8</v>
      </c>
      <c r="D54" s="25">
        <v>1</v>
      </c>
      <c r="E54" s="10" t="s">
        <v>403</v>
      </c>
      <c r="F54" s="9" t="s">
        <v>16</v>
      </c>
      <c r="G54" s="7">
        <v>7.4</v>
      </c>
      <c r="H54" s="7">
        <v>3.7</v>
      </c>
      <c r="I54" s="6">
        <v>0.5</v>
      </c>
    </row>
    <row r="55" spans="1:9" ht="173.25" x14ac:dyDescent="0.25">
      <c r="A55" s="26" t="s">
        <v>38</v>
      </c>
      <c r="B55" s="33">
        <v>904</v>
      </c>
      <c r="C55" s="25">
        <v>8</v>
      </c>
      <c r="D55" s="25">
        <v>1</v>
      </c>
      <c r="E55" s="10" t="s">
        <v>402</v>
      </c>
      <c r="F55" s="9" t="s">
        <v>10</v>
      </c>
      <c r="G55" s="7">
        <v>960</v>
      </c>
      <c r="H55" s="7">
        <v>625.6</v>
      </c>
      <c r="I55" s="6">
        <v>0.65166666666666673</v>
      </c>
    </row>
    <row r="56" spans="1:9" ht="78.75" x14ac:dyDescent="0.25">
      <c r="A56" s="26" t="s">
        <v>37</v>
      </c>
      <c r="B56" s="33">
        <v>904</v>
      </c>
      <c r="C56" s="25">
        <v>8</v>
      </c>
      <c r="D56" s="25">
        <v>1</v>
      </c>
      <c r="E56" s="10" t="s">
        <v>402</v>
      </c>
      <c r="F56" s="9" t="s">
        <v>34</v>
      </c>
      <c r="G56" s="7">
        <v>960</v>
      </c>
      <c r="H56" s="7">
        <v>625.6</v>
      </c>
      <c r="I56" s="6">
        <v>0.65166666666666673</v>
      </c>
    </row>
    <row r="57" spans="1:9" ht="31.5" x14ac:dyDescent="0.25">
      <c r="A57" s="26" t="s">
        <v>375</v>
      </c>
      <c r="B57" s="33">
        <v>904</v>
      </c>
      <c r="C57" s="25">
        <v>8</v>
      </c>
      <c r="D57" s="25">
        <v>1</v>
      </c>
      <c r="E57" s="10" t="s">
        <v>401</v>
      </c>
      <c r="F57" s="9" t="s">
        <v>10</v>
      </c>
      <c r="G57" s="7">
        <v>40</v>
      </c>
      <c r="H57" s="7">
        <v>40</v>
      </c>
      <c r="I57" s="6">
        <v>1</v>
      </c>
    </row>
    <row r="58" spans="1:9" ht="31.5" x14ac:dyDescent="0.25">
      <c r="A58" s="26" t="s">
        <v>9</v>
      </c>
      <c r="B58" s="33">
        <v>904</v>
      </c>
      <c r="C58" s="25">
        <v>8</v>
      </c>
      <c r="D58" s="25">
        <v>1</v>
      </c>
      <c r="E58" s="10" t="s">
        <v>401</v>
      </c>
      <c r="F58" s="9" t="s">
        <v>6</v>
      </c>
      <c r="G58" s="7">
        <v>40</v>
      </c>
      <c r="H58" s="7">
        <v>40</v>
      </c>
      <c r="I58" s="6">
        <v>1</v>
      </c>
    </row>
    <row r="59" spans="1:9" ht="31.5" x14ac:dyDescent="0.25">
      <c r="A59" s="26" t="s">
        <v>400</v>
      </c>
      <c r="B59" s="33">
        <v>904</v>
      </c>
      <c r="C59" s="25">
        <v>8</v>
      </c>
      <c r="D59" s="25">
        <v>1</v>
      </c>
      <c r="E59" s="10" t="s">
        <v>399</v>
      </c>
      <c r="F59" s="9" t="s">
        <v>10</v>
      </c>
      <c r="G59" s="7">
        <v>23424.400000000001</v>
      </c>
      <c r="H59" s="7">
        <v>15625.6</v>
      </c>
      <c r="I59" s="6">
        <v>0.66706511159303972</v>
      </c>
    </row>
    <row r="60" spans="1:9" ht="24.75" customHeight="1" x14ac:dyDescent="0.25">
      <c r="A60" s="26" t="s">
        <v>153</v>
      </c>
      <c r="B60" s="33">
        <v>904</v>
      </c>
      <c r="C60" s="25">
        <v>8</v>
      </c>
      <c r="D60" s="25">
        <v>1</v>
      </c>
      <c r="E60" s="10" t="s">
        <v>397</v>
      </c>
      <c r="F60" s="9" t="s">
        <v>10</v>
      </c>
      <c r="G60" s="7">
        <v>14816.7</v>
      </c>
      <c r="H60" s="7">
        <v>10353.4</v>
      </c>
      <c r="I60" s="6">
        <v>0.69876558207968031</v>
      </c>
    </row>
    <row r="61" spans="1:9" ht="78.75" x14ac:dyDescent="0.25">
      <c r="A61" s="26" t="s">
        <v>37</v>
      </c>
      <c r="B61" s="33">
        <v>904</v>
      </c>
      <c r="C61" s="25">
        <v>8</v>
      </c>
      <c r="D61" s="25">
        <v>1</v>
      </c>
      <c r="E61" s="10" t="s">
        <v>397</v>
      </c>
      <c r="F61" s="9" t="s">
        <v>34</v>
      </c>
      <c r="G61" s="7">
        <v>11737.6</v>
      </c>
      <c r="H61" s="7">
        <v>8423.1</v>
      </c>
      <c r="I61" s="6">
        <v>0.71761688931297707</v>
      </c>
    </row>
    <row r="62" spans="1:9" ht="31.5" x14ac:dyDescent="0.25">
      <c r="A62" s="26" t="s">
        <v>9</v>
      </c>
      <c r="B62" s="33">
        <v>904</v>
      </c>
      <c r="C62" s="25">
        <v>8</v>
      </c>
      <c r="D62" s="25">
        <v>1</v>
      </c>
      <c r="E62" s="10" t="s">
        <v>397</v>
      </c>
      <c r="F62" s="9" t="s">
        <v>6</v>
      </c>
      <c r="G62" s="7">
        <v>3065.7</v>
      </c>
      <c r="H62" s="7">
        <v>1923.7</v>
      </c>
      <c r="I62" s="6">
        <v>0.62749127442345964</v>
      </c>
    </row>
    <row r="63" spans="1:9" x14ac:dyDescent="0.25">
      <c r="A63" s="26" t="s">
        <v>18</v>
      </c>
      <c r="B63" s="33">
        <v>904</v>
      </c>
      <c r="C63" s="25">
        <v>8</v>
      </c>
      <c r="D63" s="25">
        <v>1</v>
      </c>
      <c r="E63" s="10" t="s">
        <v>397</v>
      </c>
      <c r="F63" s="9" t="s">
        <v>16</v>
      </c>
      <c r="G63" s="7">
        <v>13.4</v>
      </c>
      <c r="H63" s="7">
        <v>6.6</v>
      </c>
      <c r="I63" s="6">
        <v>0.4925373134328358</v>
      </c>
    </row>
    <row r="64" spans="1:9" ht="173.25" x14ac:dyDescent="0.25">
      <c r="A64" s="26" t="s">
        <v>38</v>
      </c>
      <c r="B64" s="33">
        <v>904</v>
      </c>
      <c r="C64" s="25">
        <v>8</v>
      </c>
      <c r="D64" s="25">
        <v>1</v>
      </c>
      <c r="E64" s="10" t="s">
        <v>396</v>
      </c>
      <c r="F64" s="9" t="s">
        <v>10</v>
      </c>
      <c r="G64" s="7">
        <v>8278</v>
      </c>
      <c r="H64" s="7">
        <v>4942.5</v>
      </c>
      <c r="I64" s="6">
        <v>0.59706450833534674</v>
      </c>
    </row>
    <row r="65" spans="1:9" ht="78.75" x14ac:dyDescent="0.25">
      <c r="A65" s="26" t="s">
        <v>37</v>
      </c>
      <c r="B65" s="33">
        <v>904</v>
      </c>
      <c r="C65" s="25">
        <v>8</v>
      </c>
      <c r="D65" s="25">
        <v>1</v>
      </c>
      <c r="E65" s="10" t="s">
        <v>396</v>
      </c>
      <c r="F65" s="9" t="s">
        <v>34</v>
      </c>
      <c r="G65" s="7">
        <v>8278</v>
      </c>
      <c r="H65" s="7">
        <v>4942.5</v>
      </c>
      <c r="I65" s="6">
        <v>0.59706450833534674</v>
      </c>
    </row>
    <row r="66" spans="1:9" ht="31.5" x14ac:dyDescent="0.25">
      <c r="A66" s="26" t="s">
        <v>554</v>
      </c>
      <c r="B66" s="33">
        <v>904</v>
      </c>
      <c r="C66" s="25">
        <v>8</v>
      </c>
      <c r="D66" s="25">
        <v>1</v>
      </c>
      <c r="E66" s="10" t="s">
        <v>555</v>
      </c>
      <c r="F66" s="9" t="s">
        <v>10</v>
      </c>
      <c r="G66" s="7">
        <v>50</v>
      </c>
      <c r="H66" s="7">
        <v>50</v>
      </c>
      <c r="I66" s="6">
        <v>1</v>
      </c>
    </row>
    <row r="67" spans="1:9" x14ac:dyDescent="0.25">
      <c r="A67" s="26" t="s">
        <v>97</v>
      </c>
      <c r="B67" s="33">
        <v>904</v>
      </c>
      <c r="C67" s="25">
        <v>8</v>
      </c>
      <c r="D67" s="25">
        <v>1</v>
      </c>
      <c r="E67" s="10" t="s">
        <v>555</v>
      </c>
      <c r="F67" s="9" t="s">
        <v>95</v>
      </c>
      <c r="G67" s="7">
        <v>50</v>
      </c>
      <c r="H67" s="7">
        <v>50</v>
      </c>
      <c r="I67" s="6">
        <v>1</v>
      </c>
    </row>
    <row r="68" spans="1:9" ht="31.5" x14ac:dyDescent="0.25">
      <c r="A68" s="26" t="s">
        <v>395</v>
      </c>
      <c r="B68" s="33">
        <v>904</v>
      </c>
      <c r="C68" s="25">
        <v>8</v>
      </c>
      <c r="D68" s="25">
        <v>1</v>
      </c>
      <c r="E68" s="10" t="s">
        <v>394</v>
      </c>
      <c r="F68" s="9" t="s">
        <v>10</v>
      </c>
      <c r="G68" s="7">
        <v>39.700000000000003</v>
      </c>
      <c r="H68" s="7">
        <v>39.700000000000003</v>
      </c>
      <c r="I68" s="6">
        <v>1</v>
      </c>
    </row>
    <row r="69" spans="1:9" ht="31.5" x14ac:dyDescent="0.25">
      <c r="A69" s="26" t="s">
        <v>9</v>
      </c>
      <c r="B69" s="33">
        <v>904</v>
      </c>
      <c r="C69" s="25">
        <v>8</v>
      </c>
      <c r="D69" s="25">
        <v>1</v>
      </c>
      <c r="E69" s="10" t="s">
        <v>394</v>
      </c>
      <c r="F69" s="9" t="s">
        <v>6</v>
      </c>
      <c r="G69" s="7">
        <v>39.700000000000003</v>
      </c>
      <c r="H69" s="7">
        <v>39.700000000000003</v>
      </c>
      <c r="I69" s="6">
        <v>1</v>
      </c>
    </row>
    <row r="70" spans="1:9" ht="31.5" x14ac:dyDescent="0.25">
      <c r="A70" s="26" t="s">
        <v>375</v>
      </c>
      <c r="B70" s="33">
        <v>904</v>
      </c>
      <c r="C70" s="25">
        <v>8</v>
      </c>
      <c r="D70" s="25">
        <v>1</v>
      </c>
      <c r="E70" s="10" t="s">
        <v>393</v>
      </c>
      <c r="F70" s="9" t="s">
        <v>10</v>
      </c>
      <c r="G70" s="7">
        <v>240</v>
      </c>
      <c r="H70" s="7">
        <v>240</v>
      </c>
      <c r="I70" s="6">
        <v>1</v>
      </c>
    </row>
    <row r="71" spans="1:9" ht="31.5" x14ac:dyDescent="0.25">
      <c r="A71" s="26" t="s">
        <v>9</v>
      </c>
      <c r="B71" s="33">
        <v>904</v>
      </c>
      <c r="C71" s="25">
        <v>8</v>
      </c>
      <c r="D71" s="25">
        <v>1</v>
      </c>
      <c r="E71" s="10" t="s">
        <v>393</v>
      </c>
      <c r="F71" s="9" t="s">
        <v>6</v>
      </c>
      <c r="G71" s="7">
        <v>240</v>
      </c>
      <c r="H71" s="7">
        <v>240</v>
      </c>
      <c r="I71" s="6">
        <v>1</v>
      </c>
    </row>
    <row r="72" spans="1:9" ht="31.5" x14ac:dyDescent="0.25">
      <c r="A72" s="26" t="s">
        <v>392</v>
      </c>
      <c r="B72" s="33">
        <v>904</v>
      </c>
      <c r="C72" s="25">
        <v>8</v>
      </c>
      <c r="D72" s="25">
        <v>1</v>
      </c>
      <c r="E72" s="10" t="s">
        <v>391</v>
      </c>
      <c r="F72" s="9" t="s">
        <v>10</v>
      </c>
      <c r="G72" s="7">
        <v>15777.4</v>
      </c>
      <c r="H72" s="7">
        <v>9712.6</v>
      </c>
      <c r="I72" s="6">
        <v>0.61560206371138471</v>
      </c>
    </row>
    <row r="73" spans="1:9" ht="47.25" x14ac:dyDescent="0.25">
      <c r="A73" s="26" t="s">
        <v>390</v>
      </c>
      <c r="B73" s="33">
        <v>904</v>
      </c>
      <c r="C73" s="25">
        <v>8</v>
      </c>
      <c r="D73" s="25">
        <v>1</v>
      </c>
      <c r="E73" s="10" t="s">
        <v>389</v>
      </c>
      <c r="F73" s="9" t="s">
        <v>10</v>
      </c>
      <c r="G73" s="7">
        <v>360.4</v>
      </c>
      <c r="H73" s="7">
        <v>45.2</v>
      </c>
      <c r="I73" s="6">
        <v>0.12541620421753608</v>
      </c>
    </row>
    <row r="74" spans="1:9" ht="31.5" x14ac:dyDescent="0.25">
      <c r="A74" s="26" t="s">
        <v>9</v>
      </c>
      <c r="B74" s="33">
        <v>904</v>
      </c>
      <c r="C74" s="25">
        <v>8</v>
      </c>
      <c r="D74" s="25">
        <v>1</v>
      </c>
      <c r="E74" s="10" t="s">
        <v>389</v>
      </c>
      <c r="F74" s="9" t="s">
        <v>6</v>
      </c>
      <c r="G74" s="7">
        <v>360.4</v>
      </c>
      <c r="H74" s="7">
        <v>45.2</v>
      </c>
      <c r="I74" s="6">
        <v>0.12541620421753608</v>
      </c>
    </row>
    <row r="75" spans="1:9" ht="20.25" customHeight="1" x14ac:dyDescent="0.25">
      <c r="A75" s="26" t="s">
        <v>153</v>
      </c>
      <c r="B75" s="33">
        <v>904</v>
      </c>
      <c r="C75" s="25">
        <v>8</v>
      </c>
      <c r="D75" s="25">
        <v>1</v>
      </c>
      <c r="E75" s="10" t="s">
        <v>387</v>
      </c>
      <c r="F75" s="9" t="s">
        <v>10</v>
      </c>
      <c r="G75" s="7">
        <v>8562.4</v>
      </c>
      <c r="H75" s="7">
        <v>5411.7</v>
      </c>
      <c r="I75" s="6">
        <v>0.63203073904512752</v>
      </c>
    </row>
    <row r="76" spans="1:9" ht="78.75" x14ac:dyDescent="0.25">
      <c r="A76" s="26" t="s">
        <v>37</v>
      </c>
      <c r="B76" s="33">
        <v>904</v>
      </c>
      <c r="C76" s="25">
        <v>8</v>
      </c>
      <c r="D76" s="25">
        <v>1</v>
      </c>
      <c r="E76" s="10" t="s">
        <v>387</v>
      </c>
      <c r="F76" s="9" t="s">
        <v>34</v>
      </c>
      <c r="G76" s="7">
        <v>6976</v>
      </c>
      <c r="H76" s="7">
        <v>4653.5</v>
      </c>
      <c r="I76" s="6">
        <v>0.66707282110091748</v>
      </c>
    </row>
    <row r="77" spans="1:9" ht="31.5" x14ac:dyDescent="0.25">
      <c r="A77" s="26" t="s">
        <v>9</v>
      </c>
      <c r="B77" s="33">
        <v>904</v>
      </c>
      <c r="C77" s="25">
        <v>8</v>
      </c>
      <c r="D77" s="25">
        <v>1</v>
      </c>
      <c r="E77" s="10" t="s">
        <v>387</v>
      </c>
      <c r="F77" s="9" t="s">
        <v>6</v>
      </c>
      <c r="G77" s="7">
        <v>1566.3</v>
      </c>
      <c r="H77" s="7">
        <v>748.3</v>
      </c>
      <c r="I77" s="6">
        <v>0.47775011172827681</v>
      </c>
    </row>
    <row r="78" spans="1:9" x14ac:dyDescent="0.25">
      <c r="A78" s="26" t="s">
        <v>18</v>
      </c>
      <c r="B78" s="33">
        <v>904</v>
      </c>
      <c r="C78" s="25">
        <v>8</v>
      </c>
      <c r="D78" s="25">
        <v>1</v>
      </c>
      <c r="E78" s="10" t="s">
        <v>387</v>
      </c>
      <c r="F78" s="9" t="s">
        <v>16</v>
      </c>
      <c r="G78" s="7">
        <v>20.100000000000001</v>
      </c>
      <c r="H78" s="7">
        <v>9.9</v>
      </c>
      <c r="I78" s="6">
        <v>0.4925373134328358</v>
      </c>
    </row>
    <row r="79" spans="1:9" ht="173.25" x14ac:dyDescent="0.25">
      <c r="A79" s="26" t="s">
        <v>38</v>
      </c>
      <c r="B79" s="33">
        <v>904</v>
      </c>
      <c r="C79" s="25">
        <v>8</v>
      </c>
      <c r="D79" s="25">
        <v>1</v>
      </c>
      <c r="E79" s="10" t="s">
        <v>386</v>
      </c>
      <c r="F79" s="9" t="s">
        <v>10</v>
      </c>
      <c r="G79" s="7">
        <v>4919</v>
      </c>
      <c r="H79" s="7">
        <v>2567.1</v>
      </c>
      <c r="I79" s="6">
        <v>0.52187436470827397</v>
      </c>
    </row>
    <row r="80" spans="1:9" ht="78.75" x14ac:dyDescent="0.25">
      <c r="A80" s="26" t="s">
        <v>37</v>
      </c>
      <c r="B80" s="33">
        <v>904</v>
      </c>
      <c r="C80" s="25">
        <v>8</v>
      </c>
      <c r="D80" s="25">
        <v>1</v>
      </c>
      <c r="E80" s="10" t="s">
        <v>386</v>
      </c>
      <c r="F80" s="9" t="s">
        <v>34</v>
      </c>
      <c r="G80" s="7">
        <v>4919</v>
      </c>
      <c r="H80" s="7">
        <v>2567.1</v>
      </c>
      <c r="I80" s="6">
        <v>0.52187436470827397</v>
      </c>
    </row>
    <row r="81" spans="1:9" ht="31.5" x14ac:dyDescent="0.25">
      <c r="A81" s="26" t="s">
        <v>556</v>
      </c>
      <c r="B81" s="33">
        <v>904</v>
      </c>
      <c r="C81" s="25">
        <v>8</v>
      </c>
      <c r="D81" s="25">
        <v>1</v>
      </c>
      <c r="E81" s="10" t="s">
        <v>557</v>
      </c>
      <c r="F81" s="9" t="s">
        <v>10</v>
      </c>
      <c r="G81" s="7">
        <v>100</v>
      </c>
      <c r="H81" s="7">
        <v>100</v>
      </c>
      <c r="I81" s="6">
        <v>1</v>
      </c>
    </row>
    <row r="82" spans="1:9" ht="31.5" x14ac:dyDescent="0.25">
      <c r="A82" s="26" t="s">
        <v>9</v>
      </c>
      <c r="B82" s="33">
        <v>904</v>
      </c>
      <c r="C82" s="25">
        <v>8</v>
      </c>
      <c r="D82" s="25">
        <v>1</v>
      </c>
      <c r="E82" s="10" t="s">
        <v>557</v>
      </c>
      <c r="F82" s="9" t="s">
        <v>6</v>
      </c>
      <c r="G82" s="7">
        <v>100</v>
      </c>
      <c r="H82" s="7">
        <v>100</v>
      </c>
      <c r="I82" s="6">
        <v>1</v>
      </c>
    </row>
    <row r="83" spans="1:9" ht="31.5" x14ac:dyDescent="0.25">
      <c r="A83" s="26" t="s">
        <v>554</v>
      </c>
      <c r="B83" s="33">
        <v>904</v>
      </c>
      <c r="C83" s="25">
        <v>8</v>
      </c>
      <c r="D83" s="25">
        <v>1</v>
      </c>
      <c r="E83" s="10" t="s">
        <v>558</v>
      </c>
      <c r="F83" s="9" t="s">
        <v>10</v>
      </c>
      <c r="G83" s="7">
        <v>50</v>
      </c>
      <c r="H83" s="7">
        <v>50</v>
      </c>
      <c r="I83" s="6">
        <v>1</v>
      </c>
    </row>
    <row r="84" spans="1:9" x14ac:dyDescent="0.25">
      <c r="A84" s="26" t="s">
        <v>97</v>
      </c>
      <c r="B84" s="33">
        <v>904</v>
      </c>
      <c r="C84" s="25">
        <v>8</v>
      </c>
      <c r="D84" s="25">
        <v>1</v>
      </c>
      <c r="E84" s="10" t="s">
        <v>558</v>
      </c>
      <c r="F84" s="9" t="s">
        <v>95</v>
      </c>
      <c r="G84" s="7">
        <v>50</v>
      </c>
      <c r="H84" s="7">
        <v>50</v>
      </c>
      <c r="I84" s="6">
        <v>1</v>
      </c>
    </row>
    <row r="85" spans="1:9" x14ac:dyDescent="0.25">
      <c r="A85" s="26" t="s">
        <v>385</v>
      </c>
      <c r="B85" s="33">
        <v>904</v>
      </c>
      <c r="C85" s="25">
        <v>8</v>
      </c>
      <c r="D85" s="25">
        <v>1</v>
      </c>
      <c r="E85" s="10" t="s">
        <v>384</v>
      </c>
      <c r="F85" s="9" t="s">
        <v>10</v>
      </c>
      <c r="G85" s="7">
        <v>1378.9</v>
      </c>
      <c r="H85" s="7">
        <v>1378.7</v>
      </c>
      <c r="I85" s="6">
        <v>0.99985495684966275</v>
      </c>
    </row>
    <row r="86" spans="1:9" ht="31.5" x14ac:dyDescent="0.25">
      <c r="A86" s="26" t="s">
        <v>9</v>
      </c>
      <c r="B86" s="33">
        <v>904</v>
      </c>
      <c r="C86" s="25">
        <v>8</v>
      </c>
      <c r="D86" s="25">
        <v>1</v>
      </c>
      <c r="E86" s="10" t="s">
        <v>384</v>
      </c>
      <c r="F86" s="9" t="s">
        <v>6</v>
      </c>
      <c r="G86" s="7">
        <v>1378.9</v>
      </c>
      <c r="H86" s="7">
        <v>1378.7</v>
      </c>
      <c r="I86" s="6">
        <v>0.99985495684966275</v>
      </c>
    </row>
    <row r="87" spans="1:9" ht="31.5" x14ac:dyDescent="0.25">
      <c r="A87" s="26" t="s">
        <v>375</v>
      </c>
      <c r="B87" s="33">
        <v>904</v>
      </c>
      <c r="C87" s="25">
        <v>8</v>
      </c>
      <c r="D87" s="25">
        <v>1</v>
      </c>
      <c r="E87" s="10" t="s">
        <v>383</v>
      </c>
      <c r="F87" s="9" t="s">
        <v>10</v>
      </c>
      <c r="G87" s="7">
        <v>406.7</v>
      </c>
      <c r="H87" s="7">
        <v>160</v>
      </c>
      <c r="I87" s="6">
        <v>0.39341037619867225</v>
      </c>
    </row>
    <row r="88" spans="1:9" ht="31.5" x14ac:dyDescent="0.25">
      <c r="A88" s="26" t="s">
        <v>9</v>
      </c>
      <c r="B88" s="33">
        <v>904</v>
      </c>
      <c r="C88" s="25">
        <v>8</v>
      </c>
      <c r="D88" s="25">
        <v>1</v>
      </c>
      <c r="E88" s="10" t="s">
        <v>383</v>
      </c>
      <c r="F88" s="9" t="s">
        <v>6</v>
      </c>
      <c r="G88" s="7">
        <v>406.7</v>
      </c>
      <c r="H88" s="7">
        <v>160</v>
      </c>
      <c r="I88" s="6">
        <v>0.39341037619867225</v>
      </c>
    </row>
    <row r="89" spans="1:9" ht="63" x14ac:dyDescent="0.25">
      <c r="A89" s="26" t="s">
        <v>362</v>
      </c>
      <c r="B89" s="33">
        <v>904</v>
      </c>
      <c r="C89" s="25">
        <v>8</v>
      </c>
      <c r="D89" s="25">
        <v>1</v>
      </c>
      <c r="E89" s="10" t="s">
        <v>361</v>
      </c>
      <c r="F89" s="9" t="s">
        <v>10</v>
      </c>
      <c r="G89" s="7">
        <v>107</v>
      </c>
      <c r="H89" s="7">
        <v>0</v>
      </c>
      <c r="I89" s="6">
        <v>0</v>
      </c>
    </row>
    <row r="90" spans="1:9" ht="63" x14ac:dyDescent="0.25">
      <c r="A90" s="26" t="s">
        <v>343</v>
      </c>
      <c r="B90" s="33">
        <v>904</v>
      </c>
      <c r="C90" s="25">
        <v>8</v>
      </c>
      <c r="D90" s="25">
        <v>1</v>
      </c>
      <c r="E90" s="10" t="s">
        <v>342</v>
      </c>
      <c r="F90" s="9" t="s">
        <v>10</v>
      </c>
      <c r="G90" s="7">
        <v>107</v>
      </c>
      <c r="H90" s="7">
        <v>0</v>
      </c>
      <c r="I90" s="6">
        <v>0</v>
      </c>
    </row>
    <row r="91" spans="1:9" ht="47.25" x14ac:dyDescent="0.25">
      <c r="A91" s="26" t="s">
        <v>341</v>
      </c>
      <c r="B91" s="33">
        <v>904</v>
      </c>
      <c r="C91" s="25">
        <v>8</v>
      </c>
      <c r="D91" s="25">
        <v>1</v>
      </c>
      <c r="E91" s="10" t="s">
        <v>340</v>
      </c>
      <c r="F91" s="9" t="s">
        <v>10</v>
      </c>
      <c r="G91" s="7">
        <v>107</v>
      </c>
      <c r="H91" s="7">
        <v>0</v>
      </c>
      <c r="I91" s="6">
        <v>0</v>
      </c>
    </row>
    <row r="92" spans="1:9" ht="63" x14ac:dyDescent="0.25">
      <c r="A92" s="26" t="s">
        <v>334</v>
      </c>
      <c r="B92" s="33">
        <v>904</v>
      </c>
      <c r="C92" s="25">
        <v>8</v>
      </c>
      <c r="D92" s="25">
        <v>1</v>
      </c>
      <c r="E92" s="10" t="s">
        <v>337</v>
      </c>
      <c r="F92" s="9" t="s">
        <v>10</v>
      </c>
      <c r="G92" s="7">
        <v>107</v>
      </c>
      <c r="H92" s="7">
        <v>0</v>
      </c>
      <c r="I92" s="6">
        <v>0</v>
      </c>
    </row>
    <row r="93" spans="1:9" ht="31.5" x14ac:dyDescent="0.25">
      <c r="A93" s="26" t="s">
        <v>9</v>
      </c>
      <c r="B93" s="33">
        <v>904</v>
      </c>
      <c r="C93" s="25">
        <v>8</v>
      </c>
      <c r="D93" s="25">
        <v>1</v>
      </c>
      <c r="E93" s="10" t="s">
        <v>337</v>
      </c>
      <c r="F93" s="9" t="s">
        <v>6</v>
      </c>
      <c r="G93" s="7">
        <v>107</v>
      </c>
      <c r="H93" s="7">
        <v>0</v>
      </c>
      <c r="I93" s="6">
        <v>0</v>
      </c>
    </row>
    <row r="94" spans="1:9" ht="47.25" x14ac:dyDescent="0.25">
      <c r="A94" s="26" t="s">
        <v>89</v>
      </c>
      <c r="B94" s="33">
        <v>904</v>
      </c>
      <c r="C94" s="25">
        <v>8</v>
      </c>
      <c r="D94" s="25">
        <v>1</v>
      </c>
      <c r="E94" s="10" t="s">
        <v>88</v>
      </c>
      <c r="F94" s="9" t="s">
        <v>10</v>
      </c>
      <c r="G94" s="7">
        <v>227.2</v>
      </c>
      <c r="H94" s="7">
        <v>175.5</v>
      </c>
      <c r="I94" s="6">
        <v>0.77244718309859162</v>
      </c>
    </row>
    <row r="95" spans="1:9" ht="63" x14ac:dyDescent="0.25">
      <c r="A95" s="26" t="s">
        <v>87</v>
      </c>
      <c r="B95" s="33">
        <v>904</v>
      </c>
      <c r="C95" s="25">
        <v>8</v>
      </c>
      <c r="D95" s="25">
        <v>1</v>
      </c>
      <c r="E95" s="10" t="s">
        <v>86</v>
      </c>
      <c r="F95" s="9" t="s">
        <v>10</v>
      </c>
      <c r="G95" s="7">
        <v>227.2</v>
      </c>
      <c r="H95" s="7">
        <v>175.5</v>
      </c>
      <c r="I95" s="6">
        <v>0.77244718309859162</v>
      </c>
    </row>
    <row r="96" spans="1:9" ht="67.5" customHeight="1" x14ac:dyDescent="0.25">
      <c r="A96" s="26" t="s">
        <v>85</v>
      </c>
      <c r="B96" s="33">
        <v>904</v>
      </c>
      <c r="C96" s="25">
        <v>8</v>
      </c>
      <c r="D96" s="25">
        <v>1</v>
      </c>
      <c r="E96" s="10" t="s">
        <v>84</v>
      </c>
      <c r="F96" s="9" t="s">
        <v>10</v>
      </c>
      <c r="G96" s="7">
        <v>227.2</v>
      </c>
      <c r="H96" s="7">
        <v>175.5</v>
      </c>
      <c r="I96" s="6">
        <v>0.77244718309859162</v>
      </c>
    </row>
    <row r="97" spans="1:9" ht="47.25" x14ac:dyDescent="0.25">
      <c r="A97" s="26" t="s">
        <v>83</v>
      </c>
      <c r="B97" s="33">
        <v>904</v>
      </c>
      <c r="C97" s="25">
        <v>8</v>
      </c>
      <c r="D97" s="25">
        <v>1</v>
      </c>
      <c r="E97" s="10" t="s">
        <v>81</v>
      </c>
      <c r="F97" s="9" t="s">
        <v>10</v>
      </c>
      <c r="G97" s="7">
        <v>227.2</v>
      </c>
      <c r="H97" s="7">
        <v>175.5</v>
      </c>
      <c r="I97" s="6">
        <v>0.77244718309859162</v>
      </c>
    </row>
    <row r="98" spans="1:9" ht="31.5" x14ac:dyDescent="0.25">
      <c r="A98" s="26" t="s">
        <v>9</v>
      </c>
      <c r="B98" s="33">
        <v>904</v>
      </c>
      <c r="C98" s="25">
        <v>8</v>
      </c>
      <c r="D98" s="25">
        <v>1</v>
      </c>
      <c r="E98" s="10" t="s">
        <v>81</v>
      </c>
      <c r="F98" s="9" t="s">
        <v>6</v>
      </c>
      <c r="G98" s="7">
        <v>227.2</v>
      </c>
      <c r="H98" s="7">
        <v>175.5</v>
      </c>
      <c r="I98" s="6">
        <v>0.77244718309859162</v>
      </c>
    </row>
    <row r="99" spans="1:9" x14ac:dyDescent="0.25">
      <c r="A99" s="26" t="s">
        <v>367</v>
      </c>
      <c r="B99" s="33">
        <v>904</v>
      </c>
      <c r="C99" s="25">
        <v>8</v>
      </c>
      <c r="D99" s="25">
        <v>4</v>
      </c>
      <c r="E99" s="10" t="s">
        <v>10</v>
      </c>
      <c r="F99" s="9" t="s">
        <v>10</v>
      </c>
      <c r="G99" s="7">
        <v>4099.2</v>
      </c>
      <c r="H99" s="7">
        <v>3499.7</v>
      </c>
      <c r="I99" s="6">
        <v>0.85375195160031225</v>
      </c>
    </row>
    <row r="100" spans="1:9" ht="47.25" x14ac:dyDescent="0.25">
      <c r="A100" s="26" t="s">
        <v>410</v>
      </c>
      <c r="B100" s="33">
        <v>904</v>
      </c>
      <c r="C100" s="25">
        <v>8</v>
      </c>
      <c r="D100" s="25">
        <v>4</v>
      </c>
      <c r="E100" s="10" t="s">
        <v>409</v>
      </c>
      <c r="F100" s="9" t="s">
        <v>10</v>
      </c>
      <c r="G100" s="7">
        <v>4099.2</v>
      </c>
      <c r="H100" s="7">
        <v>3499.7</v>
      </c>
      <c r="I100" s="6">
        <v>0.85375195160031225</v>
      </c>
    </row>
    <row r="101" spans="1:9" ht="47.25" x14ac:dyDescent="0.25">
      <c r="A101" s="26" t="s">
        <v>372</v>
      </c>
      <c r="B101" s="33">
        <v>904</v>
      </c>
      <c r="C101" s="25">
        <v>8</v>
      </c>
      <c r="D101" s="25">
        <v>4</v>
      </c>
      <c r="E101" s="10" t="s">
        <v>371</v>
      </c>
      <c r="F101" s="9" t="s">
        <v>10</v>
      </c>
      <c r="G101" s="7">
        <v>4099.2</v>
      </c>
      <c r="H101" s="7">
        <v>3499.7</v>
      </c>
      <c r="I101" s="6">
        <v>0.85375195160031225</v>
      </c>
    </row>
    <row r="102" spans="1:9" ht="31.5" x14ac:dyDescent="0.25">
      <c r="A102" s="26" t="s">
        <v>370</v>
      </c>
      <c r="B102" s="33">
        <v>904</v>
      </c>
      <c r="C102" s="25">
        <v>8</v>
      </c>
      <c r="D102" s="25">
        <v>4</v>
      </c>
      <c r="E102" s="10" t="s">
        <v>369</v>
      </c>
      <c r="F102" s="9" t="s">
        <v>10</v>
      </c>
      <c r="G102" s="7">
        <v>2099.1999999999998</v>
      </c>
      <c r="H102" s="7">
        <v>1499.7</v>
      </c>
      <c r="I102" s="6">
        <v>0.7144150152439025</v>
      </c>
    </row>
    <row r="103" spans="1:9" ht="31.5" x14ac:dyDescent="0.25">
      <c r="A103" s="26" t="s">
        <v>40</v>
      </c>
      <c r="B103" s="33">
        <v>904</v>
      </c>
      <c r="C103" s="25">
        <v>8</v>
      </c>
      <c r="D103" s="25">
        <v>4</v>
      </c>
      <c r="E103" s="10" t="s">
        <v>368</v>
      </c>
      <c r="F103" s="9" t="s">
        <v>10</v>
      </c>
      <c r="G103" s="7">
        <v>1409.2</v>
      </c>
      <c r="H103" s="7">
        <v>886.7</v>
      </c>
      <c r="I103" s="6">
        <v>0.62922225376099916</v>
      </c>
    </row>
    <row r="104" spans="1:9" ht="78.75" x14ac:dyDescent="0.25">
      <c r="A104" s="26" t="s">
        <v>37</v>
      </c>
      <c r="B104" s="33">
        <v>904</v>
      </c>
      <c r="C104" s="25">
        <v>8</v>
      </c>
      <c r="D104" s="25">
        <v>4</v>
      </c>
      <c r="E104" s="10" t="s">
        <v>368</v>
      </c>
      <c r="F104" s="9" t="s">
        <v>34</v>
      </c>
      <c r="G104" s="7">
        <v>1406.3</v>
      </c>
      <c r="H104" s="7">
        <v>886.7</v>
      </c>
      <c r="I104" s="6">
        <v>0.63051980374031147</v>
      </c>
    </row>
    <row r="105" spans="1:9" ht="31.5" x14ac:dyDescent="0.25">
      <c r="A105" s="26" t="s">
        <v>9</v>
      </c>
      <c r="B105" s="33">
        <v>904</v>
      </c>
      <c r="C105" s="25">
        <v>8</v>
      </c>
      <c r="D105" s="25">
        <v>4</v>
      </c>
      <c r="E105" s="10" t="s">
        <v>368</v>
      </c>
      <c r="F105" s="9" t="s">
        <v>6</v>
      </c>
      <c r="G105" s="7">
        <v>2.9</v>
      </c>
      <c r="H105" s="7">
        <v>0</v>
      </c>
      <c r="I105" s="6">
        <v>0</v>
      </c>
    </row>
    <row r="106" spans="1:9" ht="173.25" x14ac:dyDescent="0.25">
      <c r="A106" s="26" t="s">
        <v>38</v>
      </c>
      <c r="B106" s="33">
        <v>904</v>
      </c>
      <c r="C106" s="25">
        <v>8</v>
      </c>
      <c r="D106" s="25">
        <v>4</v>
      </c>
      <c r="E106" s="10" t="s">
        <v>366</v>
      </c>
      <c r="F106" s="9" t="s">
        <v>10</v>
      </c>
      <c r="G106" s="7">
        <v>690</v>
      </c>
      <c r="H106" s="7">
        <v>613</v>
      </c>
      <c r="I106" s="6">
        <v>0.88840579710144929</v>
      </c>
    </row>
    <row r="107" spans="1:9" ht="78.75" x14ac:dyDescent="0.25">
      <c r="A107" s="26" t="s">
        <v>37</v>
      </c>
      <c r="B107" s="33">
        <v>904</v>
      </c>
      <c r="C107" s="25">
        <v>8</v>
      </c>
      <c r="D107" s="25">
        <v>4</v>
      </c>
      <c r="E107" s="10" t="s">
        <v>366</v>
      </c>
      <c r="F107" s="9" t="s">
        <v>34</v>
      </c>
      <c r="G107" s="7">
        <v>690</v>
      </c>
      <c r="H107" s="7">
        <v>613</v>
      </c>
      <c r="I107" s="6">
        <v>0.88840579710144929</v>
      </c>
    </row>
    <row r="108" spans="1:9" ht="63" x14ac:dyDescent="0.25">
      <c r="A108" s="26" t="s">
        <v>559</v>
      </c>
      <c r="B108" s="33">
        <v>904</v>
      </c>
      <c r="C108" s="25">
        <v>8</v>
      </c>
      <c r="D108" s="25">
        <v>4</v>
      </c>
      <c r="E108" s="10" t="s">
        <v>560</v>
      </c>
      <c r="F108" s="9" t="s">
        <v>10</v>
      </c>
      <c r="G108" s="7">
        <v>2000</v>
      </c>
      <c r="H108" s="7">
        <v>2000</v>
      </c>
      <c r="I108" s="6">
        <v>1</v>
      </c>
    </row>
    <row r="109" spans="1:9" ht="47.25" x14ac:dyDescent="0.25">
      <c r="A109" s="26" t="s">
        <v>561</v>
      </c>
      <c r="B109" s="33">
        <v>904</v>
      </c>
      <c r="C109" s="25">
        <v>8</v>
      </c>
      <c r="D109" s="25">
        <v>4</v>
      </c>
      <c r="E109" s="10" t="s">
        <v>562</v>
      </c>
      <c r="F109" s="9" t="s">
        <v>10</v>
      </c>
      <c r="G109" s="7">
        <v>2000</v>
      </c>
      <c r="H109" s="7">
        <v>2000</v>
      </c>
      <c r="I109" s="6">
        <v>1</v>
      </c>
    </row>
    <row r="110" spans="1:9" x14ac:dyDescent="0.25">
      <c r="A110" s="26" t="s">
        <v>302</v>
      </c>
      <c r="B110" s="33">
        <v>904</v>
      </c>
      <c r="C110" s="25">
        <v>8</v>
      </c>
      <c r="D110" s="25">
        <v>4</v>
      </c>
      <c r="E110" s="10" t="s">
        <v>562</v>
      </c>
      <c r="F110" s="9" t="s">
        <v>299</v>
      </c>
      <c r="G110" s="7">
        <v>2000</v>
      </c>
      <c r="H110" s="7">
        <v>2000</v>
      </c>
      <c r="I110" s="6">
        <v>1</v>
      </c>
    </row>
    <row r="111" spans="1:9" s="12" customFormat="1" x14ac:dyDescent="0.25">
      <c r="A111" s="28" t="s">
        <v>525</v>
      </c>
      <c r="B111" s="34">
        <v>907</v>
      </c>
      <c r="C111" s="27">
        <v>0</v>
      </c>
      <c r="D111" s="27">
        <v>0</v>
      </c>
      <c r="E111" s="17" t="s">
        <v>10</v>
      </c>
      <c r="F111" s="16" t="s">
        <v>10</v>
      </c>
      <c r="G111" s="14">
        <v>974523.7</v>
      </c>
      <c r="H111" s="14">
        <v>635479.30000000005</v>
      </c>
      <c r="I111" s="13">
        <v>0.65209219642375049</v>
      </c>
    </row>
    <row r="112" spans="1:9" x14ac:dyDescent="0.25">
      <c r="A112" s="26" t="s">
        <v>511</v>
      </c>
      <c r="B112" s="33">
        <v>907</v>
      </c>
      <c r="C112" s="25">
        <v>7</v>
      </c>
      <c r="D112" s="25">
        <v>0</v>
      </c>
      <c r="E112" s="10" t="s">
        <v>10</v>
      </c>
      <c r="F112" s="9" t="s">
        <v>10</v>
      </c>
      <c r="G112" s="7">
        <v>944695.3</v>
      </c>
      <c r="H112" s="7">
        <v>623621.30000000005</v>
      </c>
      <c r="I112" s="6">
        <v>0.66012956770294084</v>
      </c>
    </row>
    <row r="113" spans="1:9" x14ac:dyDescent="0.25">
      <c r="A113" s="26" t="s">
        <v>339</v>
      </c>
      <c r="B113" s="33">
        <v>907</v>
      </c>
      <c r="C113" s="25">
        <v>7</v>
      </c>
      <c r="D113" s="25">
        <v>1</v>
      </c>
      <c r="E113" s="10" t="s">
        <v>10</v>
      </c>
      <c r="F113" s="9" t="s">
        <v>10</v>
      </c>
      <c r="G113" s="7">
        <v>244292.8</v>
      </c>
      <c r="H113" s="7">
        <v>170873.5</v>
      </c>
      <c r="I113" s="6">
        <v>0.69946187525788728</v>
      </c>
    </row>
    <row r="114" spans="1:9" ht="31.5" x14ac:dyDescent="0.25">
      <c r="A114" s="26" t="s">
        <v>497</v>
      </c>
      <c r="B114" s="33">
        <v>907</v>
      </c>
      <c r="C114" s="25">
        <v>7</v>
      </c>
      <c r="D114" s="25">
        <v>1</v>
      </c>
      <c r="E114" s="10" t="s">
        <v>496</v>
      </c>
      <c r="F114" s="9" t="s">
        <v>10</v>
      </c>
      <c r="G114" s="7">
        <v>244290</v>
      </c>
      <c r="H114" s="7">
        <v>170870.9</v>
      </c>
      <c r="I114" s="6">
        <v>0.69945924925293701</v>
      </c>
    </row>
    <row r="115" spans="1:9" ht="31.5" x14ac:dyDescent="0.25">
      <c r="A115" s="26" t="s">
        <v>495</v>
      </c>
      <c r="B115" s="33">
        <v>907</v>
      </c>
      <c r="C115" s="25">
        <v>7</v>
      </c>
      <c r="D115" s="25">
        <v>1</v>
      </c>
      <c r="E115" s="10" t="s">
        <v>494</v>
      </c>
      <c r="F115" s="9" t="s">
        <v>10</v>
      </c>
      <c r="G115" s="7">
        <v>244290</v>
      </c>
      <c r="H115" s="7">
        <v>170870.9</v>
      </c>
      <c r="I115" s="6">
        <v>0.69945924925293701</v>
      </c>
    </row>
    <row r="116" spans="1:9" ht="31.5" x14ac:dyDescent="0.25">
      <c r="A116" s="26" t="s">
        <v>493</v>
      </c>
      <c r="B116" s="33">
        <v>907</v>
      </c>
      <c r="C116" s="25">
        <v>7</v>
      </c>
      <c r="D116" s="25">
        <v>1</v>
      </c>
      <c r="E116" s="10" t="s">
        <v>492</v>
      </c>
      <c r="F116" s="9" t="s">
        <v>10</v>
      </c>
      <c r="G116" s="7">
        <v>244290</v>
      </c>
      <c r="H116" s="7">
        <v>170870.9</v>
      </c>
      <c r="I116" s="6">
        <v>0.69945924925293701</v>
      </c>
    </row>
    <row r="117" spans="1:9" ht="31.5" x14ac:dyDescent="0.25">
      <c r="A117" s="26" t="s">
        <v>444</v>
      </c>
      <c r="B117" s="33">
        <v>907</v>
      </c>
      <c r="C117" s="25">
        <v>7</v>
      </c>
      <c r="D117" s="25">
        <v>1</v>
      </c>
      <c r="E117" s="10" t="s">
        <v>491</v>
      </c>
      <c r="F117" s="9" t="s">
        <v>10</v>
      </c>
      <c r="G117" s="7">
        <v>1515.1</v>
      </c>
      <c r="H117" s="7">
        <v>539.29999999999995</v>
      </c>
      <c r="I117" s="6">
        <v>0.35595010230347829</v>
      </c>
    </row>
    <row r="118" spans="1:9" ht="31.5" x14ac:dyDescent="0.25">
      <c r="A118" s="26" t="s">
        <v>9</v>
      </c>
      <c r="B118" s="33">
        <v>907</v>
      </c>
      <c r="C118" s="25">
        <v>7</v>
      </c>
      <c r="D118" s="25">
        <v>1</v>
      </c>
      <c r="E118" s="10" t="s">
        <v>491</v>
      </c>
      <c r="F118" s="9" t="s">
        <v>6</v>
      </c>
      <c r="G118" s="7">
        <v>1515.1</v>
      </c>
      <c r="H118" s="7">
        <v>539.29999999999995</v>
      </c>
      <c r="I118" s="6">
        <v>0.35595010230347829</v>
      </c>
    </row>
    <row r="119" spans="1:9" ht="31.5" x14ac:dyDescent="0.25">
      <c r="A119" s="26" t="s">
        <v>480</v>
      </c>
      <c r="B119" s="33">
        <v>907</v>
      </c>
      <c r="C119" s="25">
        <v>7</v>
      </c>
      <c r="D119" s="25">
        <v>1</v>
      </c>
      <c r="E119" s="10" t="s">
        <v>490</v>
      </c>
      <c r="F119" s="9" t="s">
        <v>10</v>
      </c>
      <c r="G119" s="7">
        <v>1200</v>
      </c>
      <c r="H119" s="7">
        <v>0</v>
      </c>
      <c r="I119" s="6">
        <v>0</v>
      </c>
    </row>
    <row r="120" spans="1:9" ht="31.5" x14ac:dyDescent="0.25">
      <c r="A120" s="26" t="s">
        <v>9</v>
      </c>
      <c r="B120" s="33">
        <v>907</v>
      </c>
      <c r="C120" s="25">
        <v>7</v>
      </c>
      <c r="D120" s="25">
        <v>1</v>
      </c>
      <c r="E120" s="10" t="s">
        <v>490</v>
      </c>
      <c r="F120" s="9" t="s">
        <v>6</v>
      </c>
      <c r="G120" s="7">
        <v>1200</v>
      </c>
      <c r="H120" s="7">
        <v>0</v>
      </c>
      <c r="I120" s="6">
        <v>0</v>
      </c>
    </row>
    <row r="121" spans="1:9" ht="31.5" x14ac:dyDescent="0.25">
      <c r="A121" s="26" t="s">
        <v>413</v>
      </c>
      <c r="B121" s="33">
        <v>907</v>
      </c>
      <c r="C121" s="25">
        <v>7</v>
      </c>
      <c r="D121" s="25">
        <v>1</v>
      </c>
      <c r="E121" s="10" t="s">
        <v>489</v>
      </c>
      <c r="F121" s="9" t="s">
        <v>10</v>
      </c>
      <c r="G121" s="7">
        <v>33.4</v>
      </c>
      <c r="H121" s="7">
        <v>20.7</v>
      </c>
      <c r="I121" s="6">
        <v>0.61976047904191622</v>
      </c>
    </row>
    <row r="122" spans="1:9" ht="31.5" x14ac:dyDescent="0.25">
      <c r="A122" s="26" t="s">
        <v>9</v>
      </c>
      <c r="B122" s="33">
        <v>907</v>
      </c>
      <c r="C122" s="25">
        <v>7</v>
      </c>
      <c r="D122" s="25">
        <v>1</v>
      </c>
      <c r="E122" s="10" t="s">
        <v>489</v>
      </c>
      <c r="F122" s="9" t="s">
        <v>6</v>
      </c>
      <c r="G122" s="7">
        <v>33.4</v>
      </c>
      <c r="H122" s="7">
        <v>20.7</v>
      </c>
      <c r="I122" s="6">
        <v>0.61976047904191622</v>
      </c>
    </row>
    <row r="123" spans="1:9" ht="23.25" customHeight="1" x14ac:dyDescent="0.25">
      <c r="A123" s="26" t="s">
        <v>153</v>
      </c>
      <c r="B123" s="33">
        <v>907</v>
      </c>
      <c r="C123" s="25">
        <v>7</v>
      </c>
      <c r="D123" s="25">
        <v>1</v>
      </c>
      <c r="E123" s="10" t="s">
        <v>487</v>
      </c>
      <c r="F123" s="9" t="s">
        <v>10</v>
      </c>
      <c r="G123" s="7">
        <v>33711.699999999997</v>
      </c>
      <c r="H123" s="7">
        <v>18711.3</v>
      </c>
      <c r="I123" s="6">
        <v>0.55503875509096257</v>
      </c>
    </row>
    <row r="124" spans="1:9" ht="31.5" x14ac:dyDescent="0.25">
      <c r="A124" s="26" t="s">
        <v>9</v>
      </c>
      <c r="B124" s="33">
        <v>907</v>
      </c>
      <c r="C124" s="25">
        <v>7</v>
      </c>
      <c r="D124" s="25">
        <v>1</v>
      </c>
      <c r="E124" s="10" t="s">
        <v>487</v>
      </c>
      <c r="F124" s="9" t="s">
        <v>6</v>
      </c>
      <c r="G124" s="7">
        <v>32878.199999999997</v>
      </c>
      <c r="H124" s="7">
        <v>18274.2</v>
      </c>
      <c r="I124" s="6">
        <v>0.55581509936675377</v>
      </c>
    </row>
    <row r="125" spans="1:9" x14ac:dyDescent="0.25">
      <c r="A125" s="26" t="s">
        <v>18</v>
      </c>
      <c r="B125" s="33">
        <v>907</v>
      </c>
      <c r="C125" s="25">
        <v>7</v>
      </c>
      <c r="D125" s="25">
        <v>1</v>
      </c>
      <c r="E125" s="10" t="s">
        <v>487</v>
      </c>
      <c r="F125" s="9" t="s">
        <v>16</v>
      </c>
      <c r="G125" s="7">
        <v>833.5</v>
      </c>
      <c r="H125" s="7">
        <v>437.1</v>
      </c>
      <c r="I125" s="6">
        <v>0.5244151169766047</v>
      </c>
    </row>
    <row r="126" spans="1:9" ht="78.75" x14ac:dyDescent="0.25">
      <c r="A126" s="26" t="s">
        <v>486</v>
      </c>
      <c r="B126" s="33">
        <v>907</v>
      </c>
      <c r="C126" s="25">
        <v>7</v>
      </c>
      <c r="D126" s="25">
        <v>1</v>
      </c>
      <c r="E126" s="10" t="s">
        <v>485</v>
      </c>
      <c r="F126" s="9" t="s">
        <v>10</v>
      </c>
      <c r="G126" s="7">
        <v>204842.8</v>
      </c>
      <c r="H126" s="7">
        <v>149938.9</v>
      </c>
      <c r="I126" s="6">
        <v>0.73197056474525835</v>
      </c>
    </row>
    <row r="127" spans="1:9" ht="78.75" x14ac:dyDescent="0.25">
      <c r="A127" s="26" t="s">
        <v>37</v>
      </c>
      <c r="B127" s="33">
        <v>907</v>
      </c>
      <c r="C127" s="25">
        <v>7</v>
      </c>
      <c r="D127" s="25">
        <v>1</v>
      </c>
      <c r="E127" s="10" t="s">
        <v>485</v>
      </c>
      <c r="F127" s="9" t="s">
        <v>34</v>
      </c>
      <c r="G127" s="7">
        <v>203549.8</v>
      </c>
      <c r="H127" s="7">
        <v>149159.5</v>
      </c>
      <c r="I127" s="6">
        <v>0.73279118918318764</v>
      </c>
    </row>
    <row r="128" spans="1:9" ht="31.5" x14ac:dyDescent="0.25">
      <c r="A128" s="26" t="s">
        <v>9</v>
      </c>
      <c r="B128" s="33">
        <v>907</v>
      </c>
      <c r="C128" s="25">
        <v>7</v>
      </c>
      <c r="D128" s="25">
        <v>1</v>
      </c>
      <c r="E128" s="10" t="s">
        <v>485</v>
      </c>
      <c r="F128" s="9" t="s">
        <v>6</v>
      </c>
      <c r="G128" s="7">
        <v>1293</v>
      </c>
      <c r="H128" s="7">
        <v>779.4</v>
      </c>
      <c r="I128" s="6">
        <v>0.60278422273781895</v>
      </c>
    </row>
    <row r="129" spans="1:9" ht="31.5" x14ac:dyDescent="0.25">
      <c r="A129" s="26" t="s">
        <v>375</v>
      </c>
      <c r="B129" s="33">
        <v>907</v>
      </c>
      <c r="C129" s="25">
        <v>7</v>
      </c>
      <c r="D129" s="25">
        <v>1</v>
      </c>
      <c r="E129" s="10" t="s">
        <v>484</v>
      </c>
      <c r="F129" s="9" t="s">
        <v>10</v>
      </c>
      <c r="G129" s="7">
        <v>2987</v>
      </c>
      <c r="H129" s="7">
        <v>1660.7</v>
      </c>
      <c r="I129" s="6">
        <v>0.55597589554737192</v>
      </c>
    </row>
    <row r="130" spans="1:9" ht="31.5" x14ac:dyDescent="0.25">
      <c r="A130" s="26" t="s">
        <v>9</v>
      </c>
      <c r="B130" s="33">
        <v>907</v>
      </c>
      <c r="C130" s="25">
        <v>7</v>
      </c>
      <c r="D130" s="25">
        <v>1</v>
      </c>
      <c r="E130" s="10" t="s">
        <v>484</v>
      </c>
      <c r="F130" s="9" t="s">
        <v>6</v>
      </c>
      <c r="G130" s="7">
        <v>2987</v>
      </c>
      <c r="H130" s="7">
        <v>1660.7</v>
      </c>
      <c r="I130" s="6">
        <v>0.55597589554737192</v>
      </c>
    </row>
    <row r="131" spans="1:9" ht="63" x14ac:dyDescent="0.25">
      <c r="A131" s="26" t="s">
        <v>362</v>
      </c>
      <c r="B131" s="33">
        <v>907</v>
      </c>
      <c r="C131" s="25">
        <v>7</v>
      </c>
      <c r="D131" s="25">
        <v>1</v>
      </c>
      <c r="E131" s="10" t="s">
        <v>361</v>
      </c>
      <c r="F131" s="9" t="s">
        <v>10</v>
      </c>
      <c r="G131" s="7">
        <v>2.8</v>
      </c>
      <c r="H131" s="7">
        <v>2.6</v>
      </c>
      <c r="I131" s="6">
        <v>0.92857142857142871</v>
      </c>
    </row>
    <row r="132" spans="1:9" ht="63" x14ac:dyDescent="0.25">
      <c r="A132" s="26" t="s">
        <v>343</v>
      </c>
      <c r="B132" s="33">
        <v>907</v>
      </c>
      <c r="C132" s="25">
        <v>7</v>
      </c>
      <c r="D132" s="25">
        <v>1</v>
      </c>
      <c r="E132" s="10" t="s">
        <v>342</v>
      </c>
      <c r="F132" s="9" t="s">
        <v>10</v>
      </c>
      <c r="G132" s="7">
        <v>2.8</v>
      </c>
      <c r="H132" s="7">
        <v>2.6</v>
      </c>
      <c r="I132" s="6">
        <v>0.92857142857142871</v>
      </c>
    </row>
    <row r="133" spans="1:9" ht="47.25" x14ac:dyDescent="0.25">
      <c r="A133" s="26" t="s">
        <v>341</v>
      </c>
      <c r="B133" s="33">
        <v>907</v>
      </c>
      <c r="C133" s="25">
        <v>7</v>
      </c>
      <c r="D133" s="25">
        <v>1</v>
      </c>
      <c r="E133" s="10" t="s">
        <v>340</v>
      </c>
      <c r="F133" s="9" t="s">
        <v>10</v>
      </c>
      <c r="G133" s="7">
        <v>2.8</v>
      </c>
      <c r="H133" s="7">
        <v>2.6</v>
      </c>
      <c r="I133" s="6">
        <v>0.92857142857142871</v>
      </c>
    </row>
    <row r="134" spans="1:9" ht="63" x14ac:dyDescent="0.25">
      <c r="A134" s="26" t="s">
        <v>334</v>
      </c>
      <c r="B134" s="33">
        <v>907</v>
      </c>
      <c r="C134" s="25">
        <v>7</v>
      </c>
      <c r="D134" s="25">
        <v>1</v>
      </c>
      <c r="E134" s="10" t="s">
        <v>337</v>
      </c>
      <c r="F134" s="9" t="s">
        <v>10</v>
      </c>
      <c r="G134" s="7">
        <v>2.8</v>
      </c>
      <c r="H134" s="7">
        <v>2.6</v>
      </c>
      <c r="I134" s="6">
        <v>0.92857142857142871</v>
      </c>
    </row>
    <row r="135" spans="1:9" ht="31.5" x14ac:dyDescent="0.25">
      <c r="A135" s="26" t="s">
        <v>9</v>
      </c>
      <c r="B135" s="33">
        <v>907</v>
      </c>
      <c r="C135" s="25">
        <v>7</v>
      </c>
      <c r="D135" s="25">
        <v>1</v>
      </c>
      <c r="E135" s="10" t="s">
        <v>337</v>
      </c>
      <c r="F135" s="9" t="s">
        <v>6</v>
      </c>
      <c r="G135" s="7">
        <v>2.8</v>
      </c>
      <c r="H135" s="7">
        <v>2.6</v>
      </c>
      <c r="I135" s="6">
        <v>0.92857142857142871</v>
      </c>
    </row>
    <row r="136" spans="1:9" x14ac:dyDescent="0.25">
      <c r="A136" s="26" t="s">
        <v>338</v>
      </c>
      <c r="B136" s="33">
        <v>907</v>
      </c>
      <c r="C136" s="25">
        <v>7</v>
      </c>
      <c r="D136" s="25">
        <v>2</v>
      </c>
      <c r="E136" s="10" t="s">
        <v>10</v>
      </c>
      <c r="F136" s="9" t="s">
        <v>10</v>
      </c>
      <c r="G136" s="7">
        <v>626847.19999999995</v>
      </c>
      <c r="H136" s="7">
        <v>406918.1</v>
      </c>
      <c r="I136" s="6">
        <v>0.64915038305985895</v>
      </c>
    </row>
    <row r="137" spans="1:9" ht="31.5" x14ac:dyDescent="0.25">
      <c r="A137" s="26" t="s">
        <v>497</v>
      </c>
      <c r="B137" s="33">
        <v>907</v>
      </c>
      <c r="C137" s="25">
        <v>7</v>
      </c>
      <c r="D137" s="25">
        <v>2</v>
      </c>
      <c r="E137" s="10" t="s">
        <v>496</v>
      </c>
      <c r="F137" s="9" t="s">
        <v>10</v>
      </c>
      <c r="G137" s="7">
        <v>626562.69999999995</v>
      </c>
      <c r="H137" s="7">
        <v>406641.8</v>
      </c>
      <c r="I137" s="6">
        <v>0.64900416191388355</v>
      </c>
    </row>
    <row r="138" spans="1:9" ht="31.5" x14ac:dyDescent="0.25">
      <c r="A138" s="26" t="s">
        <v>495</v>
      </c>
      <c r="B138" s="33">
        <v>907</v>
      </c>
      <c r="C138" s="25">
        <v>7</v>
      </c>
      <c r="D138" s="25">
        <v>2</v>
      </c>
      <c r="E138" s="10" t="s">
        <v>494</v>
      </c>
      <c r="F138" s="9" t="s">
        <v>10</v>
      </c>
      <c r="G138" s="7">
        <v>626553.69999999995</v>
      </c>
      <c r="H138" s="7">
        <v>406636.79999999999</v>
      </c>
      <c r="I138" s="6">
        <v>0.64900550423690739</v>
      </c>
    </row>
    <row r="139" spans="1:9" ht="31.5" x14ac:dyDescent="0.25">
      <c r="A139" s="26" t="s">
        <v>483</v>
      </c>
      <c r="B139" s="33">
        <v>907</v>
      </c>
      <c r="C139" s="25">
        <v>7</v>
      </c>
      <c r="D139" s="25">
        <v>2</v>
      </c>
      <c r="E139" s="10" t="s">
        <v>482</v>
      </c>
      <c r="F139" s="9" t="s">
        <v>10</v>
      </c>
      <c r="G139" s="7">
        <v>620044.9</v>
      </c>
      <c r="H139" s="7">
        <v>406636.79999999999</v>
      </c>
      <c r="I139" s="6">
        <v>0.65581831251252931</v>
      </c>
    </row>
    <row r="140" spans="1:9" ht="31.5" x14ac:dyDescent="0.25">
      <c r="A140" s="26" t="s">
        <v>444</v>
      </c>
      <c r="B140" s="33">
        <v>907</v>
      </c>
      <c r="C140" s="25">
        <v>7</v>
      </c>
      <c r="D140" s="25">
        <v>2</v>
      </c>
      <c r="E140" s="10" t="s">
        <v>481</v>
      </c>
      <c r="F140" s="9" t="s">
        <v>10</v>
      </c>
      <c r="G140" s="7">
        <v>2543.9</v>
      </c>
      <c r="H140" s="7">
        <v>911.5</v>
      </c>
      <c r="I140" s="6">
        <v>0.35830810959550297</v>
      </c>
    </row>
    <row r="141" spans="1:9" ht="31.5" x14ac:dyDescent="0.25">
      <c r="A141" s="26" t="s">
        <v>9</v>
      </c>
      <c r="B141" s="33">
        <v>907</v>
      </c>
      <c r="C141" s="25">
        <v>7</v>
      </c>
      <c r="D141" s="25">
        <v>2</v>
      </c>
      <c r="E141" s="10" t="s">
        <v>481</v>
      </c>
      <c r="F141" s="9" t="s">
        <v>6</v>
      </c>
      <c r="G141" s="7">
        <v>2543.9</v>
      </c>
      <c r="H141" s="7">
        <v>911.5</v>
      </c>
      <c r="I141" s="6">
        <v>0.35830810959550297</v>
      </c>
    </row>
    <row r="142" spans="1:9" ht="31.5" x14ac:dyDescent="0.25">
      <c r="A142" s="26" t="s">
        <v>480</v>
      </c>
      <c r="B142" s="33">
        <v>907</v>
      </c>
      <c r="C142" s="25">
        <v>7</v>
      </c>
      <c r="D142" s="25">
        <v>2</v>
      </c>
      <c r="E142" s="10" t="s">
        <v>479</v>
      </c>
      <c r="F142" s="9" t="s">
        <v>10</v>
      </c>
      <c r="G142" s="7">
        <v>2001.5</v>
      </c>
      <c r="H142" s="7">
        <v>192.4</v>
      </c>
      <c r="I142" s="6">
        <v>9.6127904071946046E-2</v>
      </c>
    </row>
    <row r="143" spans="1:9" ht="31.5" x14ac:dyDescent="0.25">
      <c r="A143" s="26" t="s">
        <v>9</v>
      </c>
      <c r="B143" s="33">
        <v>907</v>
      </c>
      <c r="C143" s="25">
        <v>7</v>
      </c>
      <c r="D143" s="25">
        <v>2</v>
      </c>
      <c r="E143" s="10" t="s">
        <v>479</v>
      </c>
      <c r="F143" s="9" t="s">
        <v>6</v>
      </c>
      <c r="G143" s="7">
        <v>2001.5</v>
      </c>
      <c r="H143" s="7">
        <v>192.4</v>
      </c>
      <c r="I143" s="6">
        <v>9.6127904071946046E-2</v>
      </c>
    </row>
    <row r="144" spans="1:9" ht="31.5" x14ac:dyDescent="0.25">
      <c r="A144" s="26" t="s">
        <v>413</v>
      </c>
      <c r="B144" s="33">
        <v>907</v>
      </c>
      <c r="C144" s="25">
        <v>7</v>
      </c>
      <c r="D144" s="25">
        <v>2</v>
      </c>
      <c r="E144" s="10" t="s">
        <v>478</v>
      </c>
      <c r="F144" s="9" t="s">
        <v>10</v>
      </c>
      <c r="G144" s="7">
        <v>90.5</v>
      </c>
      <c r="H144" s="7">
        <v>0</v>
      </c>
      <c r="I144" s="6">
        <v>0</v>
      </c>
    </row>
    <row r="145" spans="1:9" ht="31.5" x14ac:dyDescent="0.25">
      <c r="A145" s="26" t="s">
        <v>9</v>
      </c>
      <c r="B145" s="33">
        <v>907</v>
      </c>
      <c r="C145" s="25">
        <v>7</v>
      </c>
      <c r="D145" s="25">
        <v>2</v>
      </c>
      <c r="E145" s="10" t="s">
        <v>478</v>
      </c>
      <c r="F145" s="9" t="s">
        <v>6</v>
      </c>
      <c r="G145" s="7">
        <v>90.5</v>
      </c>
      <c r="H145" s="7">
        <v>0</v>
      </c>
      <c r="I145" s="6">
        <v>0</v>
      </c>
    </row>
    <row r="146" spans="1:9" ht="31.5" x14ac:dyDescent="0.25">
      <c r="A146" s="26" t="s">
        <v>477</v>
      </c>
      <c r="B146" s="33">
        <v>907</v>
      </c>
      <c r="C146" s="25">
        <v>7</v>
      </c>
      <c r="D146" s="25">
        <v>2</v>
      </c>
      <c r="E146" s="10" t="s">
        <v>476</v>
      </c>
      <c r="F146" s="9" t="s">
        <v>10</v>
      </c>
      <c r="G146" s="7">
        <v>9164</v>
      </c>
      <c r="H146" s="7">
        <v>3540.2</v>
      </c>
      <c r="I146" s="6">
        <v>0.38631601920558706</v>
      </c>
    </row>
    <row r="147" spans="1:9" ht="31.5" x14ac:dyDescent="0.25">
      <c r="A147" s="26" t="s">
        <v>9</v>
      </c>
      <c r="B147" s="33">
        <v>907</v>
      </c>
      <c r="C147" s="25">
        <v>7</v>
      </c>
      <c r="D147" s="25">
        <v>2</v>
      </c>
      <c r="E147" s="10" t="s">
        <v>476</v>
      </c>
      <c r="F147" s="9" t="s">
        <v>6</v>
      </c>
      <c r="G147" s="7">
        <v>9164</v>
      </c>
      <c r="H147" s="7">
        <v>3540.2</v>
      </c>
      <c r="I147" s="6">
        <v>0.38631601920558706</v>
      </c>
    </row>
    <row r="148" spans="1:9" ht="31.5" x14ac:dyDescent="0.25">
      <c r="A148" s="26" t="s">
        <v>475</v>
      </c>
      <c r="B148" s="33">
        <v>907</v>
      </c>
      <c r="C148" s="25">
        <v>7</v>
      </c>
      <c r="D148" s="25">
        <v>2</v>
      </c>
      <c r="E148" s="10" t="s">
        <v>474</v>
      </c>
      <c r="F148" s="9" t="s">
        <v>10</v>
      </c>
      <c r="G148" s="7">
        <v>120</v>
      </c>
      <c r="H148" s="7">
        <v>36.1</v>
      </c>
      <c r="I148" s="6">
        <v>0.30083333333333334</v>
      </c>
    </row>
    <row r="149" spans="1:9" ht="78.75" x14ac:dyDescent="0.25">
      <c r="A149" s="26" t="s">
        <v>37</v>
      </c>
      <c r="B149" s="33">
        <v>907</v>
      </c>
      <c r="C149" s="25">
        <v>7</v>
      </c>
      <c r="D149" s="25">
        <v>2</v>
      </c>
      <c r="E149" s="10" t="s">
        <v>474</v>
      </c>
      <c r="F149" s="9" t="s">
        <v>34</v>
      </c>
      <c r="G149" s="7">
        <v>120</v>
      </c>
      <c r="H149" s="7">
        <v>36.1</v>
      </c>
      <c r="I149" s="6">
        <v>0.30083333333333334</v>
      </c>
    </row>
    <row r="150" spans="1:9" ht="22.5" customHeight="1" x14ac:dyDescent="0.25">
      <c r="A150" s="26" t="s">
        <v>473</v>
      </c>
      <c r="B150" s="33">
        <v>907</v>
      </c>
      <c r="C150" s="25">
        <v>7</v>
      </c>
      <c r="D150" s="25">
        <v>2</v>
      </c>
      <c r="E150" s="10" t="s">
        <v>472</v>
      </c>
      <c r="F150" s="9" t="s">
        <v>10</v>
      </c>
      <c r="G150" s="7">
        <v>15</v>
      </c>
      <c r="H150" s="7">
        <v>0</v>
      </c>
      <c r="I150" s="6">
        <v>0</v>
      </c>
    </row>
    <row r="151" spans="1:9" ht="31.5" x14ac:dyDescent="0.25">
      <c r="A151" s="26" t="s">
        <v>9</v>
      </c>
      <c r="B151" s="33">
        <v>907</v>
      </c>
      <c r="C151" s="25">
        <v>7</v>
      </c>
      <c r="D151" s="25">
        <v>2</v>
      </c>
      <c r="E151" s="10" t="s">
        <v>472</v>
      </c>
      <c r="F151" s="9" t="s">
        <v>6</v>
      </c>
      <c r="G151" s="7">
        <v>15</v>
      </c>
      <c r="H151" s="7">
        <v>0</v>
      </c>
      <c r="I151" s="6">
        <v>0</v>
      </c>
    </row>
    <row r="152" spans="1:9" ht="31.5" x14ac:dyDescent="0.25">
      <c r="A152" s="26" t="s">
        <v>471</v>
      </c>
      <c r="B152" s="33">
        <v>907</v>
      </c>
      <c r="C152" s="25">
        <v>7</v>
      </c>
      <c r="D152" s="25">
        <v>2</v>
      </c>
      <c r="E152" s="10" t="s">
        <v>470</v>
      </c>
      <c r="F152" s="9" t="s">
        <v>10</v>
      </c>
      <c r="G152" s="7">
        <v>209.7</v>
      </c>
      <c r="H152" s="7">
        <v>209.7</v>
      </c>
      <c r="I152" s="6">
        <v>1</v>
      </c>
    </row>
    <row r="153" spans="1:9" ht="31.5" x14ac:dyDescent="0.25">
      <c r="A153" s="26" t="s">
        <v>9</v>
      </c>
      <c r="B153" s="33">
        <v>907</v>
      </c>
      <c r="C153" s="25">
        <v>7</v>
      </c>
      <c r="D153" s="25">
        <v>2</v>
      </c>
      <c r="E153" s="10" t="s">
        <v>470</v>
      </c>
      <c r="F153" s="9" t="s">
        <v>6</v>
      </c>
      <c r="G153" s="7">
        <v>209.7</v>
      </c>
      <c r="H153" s="7">
        <v>209.7</v>
      </c>
      <c r="I153" s="6">
        <v>1</v>
      </c>
    </row>
    <row r="154" spans="1:9" ht="21.75" customHeight="1" x14ac:dyDescent="0.25">
      <c r="A154" s="26" t="s">
        <v>153</v>
      </c>
      <c r="B154" s="33">
        <v>907</v>
      </c>
      <c r="C154" s="25">
        <v>7</v>
      </c>
      <c r="D154" s="25">
        <v>2</v>
      </c>
      <c r="E154" s="10" t="s">
        <v>468</v>
      </c>
      <c r="F154" s="9" t="s">
        <v>10</v>
      </c>
      <c r="G154" s="7">
        <v>46974.6</v>
      </c>
      <c r="H154" s="7">
        <v>27153.4</v>
      </c>
      <c r="I154" s="6">
        <v>0.57804430479450597</v>
      </c>
    </row>
    <row r="155" spans="1:9" ht="78.75" x14ac:dyDescent="0.25">
      <c r="A155" s="26" t="s">
        <v>37</v>
      </c>
      <c r="B155" s="33">
        <v>907</v>
      </c>
      <c r="C155" s="25">
        <v>7</v>
      </c>
      <c r="D155" s="25">
        <v>2</v>
      </c>
      <c r="E155" s="10" t="s">
        <v>468</v>
      </c>
      <c r="F155" s="9" t="s">
        <v>34</v>
      </c>
      <c r="G155" s="7">
        <v>112.5</v>
      </c>
      <c r="H155" s="7">
        <v>0</v>
      </c>
      <c r="I155" s="6">
        <v>0</v>
      </c>
    </row>
    <row r="156" spans="1:9" ht="31.5" x14ac:dyDescent="0.25">
      <c r="A156" s="26" t="s">
        <v>9</v>
      </c>
      <c r="B156" s="33">
        <v>907</v>
      </c>
      <c r="C156" s="25">
        <v>7</v>
      </c>
      <c r="D156" s="25">
        <v>2</v>
      </c>
      <c r="E156" s="10" t="s">
        <v>468</v>
      </c>
      <c r="F156" s="9" t="s">
        <v>6</v>
      </c>
      <c r="G156" s="7">
        <v>44304</v>
      </c>
      <c r="H156" s="7">
        <v>25785</v>
      </c>
      <c r="I156" s="6">
        <v>0.58200162513542797</v>
      </c>
    </row>
    <row r="157" spans="1:9" x14ac:dyDescent="0.25">
      <c r="A157" s="26" t="s">
        <v>18</v>
      </c>
      <c r="B157" s="33">
        <v>907</v>
      </c>
      <c r="C157" s="25">
        <v>7</v>
      </c>
      <c r="D157" s="25">
        <v>2</v>
      </c>
      <c r="E157" s="10" t="s">
        <v>468</v>
      </c>
      <c r="F157" s="9" t="s">
        <v>16</v>
      </c>
      <c r="G157" s="7">
        <v>2558.1</v>
      </c>
      <c r="H157" s="7">
        <v>1368.4</v>
      </c>
      <c r="I157" s="6">
        <v>0.5349282670732185</v>
      </c>
    </row>
    <row r="158" spans="1:9" ht="110.25" x14ac:dyDescent="0.25">
      <c r="A158" s="26" t="s">
        <v>467</v>
      </c>
      <c r="B158" s="33">
        <v>907</v>
      </c>
      <c r="C158" s="25">
        <v>7</v>
      </c>
      <c r="D158" s="25">
        <v>2</v>
      </c>
      <c r="E158" s="10" t="s">
        <v>466</v>
      </c>
      <c r="F158" s="9" t="s">
        <v>10</v>
      </c>
      <c r="G158" s="7">
        <v>440222.3</v>
      </c>
      <c r="H158" s="7">
        <v>334917.7</v>
      </c>
      <c r="I158" s="6">
        <v>0.76079221793171314</v>
      </c>
    </row>
    <row r="159" spans="1:9" ht="78.75" x14ac:dyDescent="0.25">
      <c r="A159" s="26" t="s">
        <v>37</v>
      </c>
      <c r="B159" s="33">
        <v>907</v>
      </c>
      <c r="C159" s="25">
        <v>7</v>
      </c>
      <c r="D159" s="25">
        <v>2</v>
      </c>
      <c r="E159" s="10" t="s">
        <v>466</v>
      </c>
      <c r="F159" s="9" t="s">
        <v>34</v>
      </c>
      <c r="G159" s="7">
        <v>431722.3</v>
      </c>
      <c r="H159" s="7">
        <v>328401.59999999998</v>
      </c>
      <c r="I159" s="6">
        <v>0.7606778709369425</v>
      </c>
    </row>
    <row r="160" spans="1:9" ht="31.5" x14ac:dyDescent="0.25">
      <c r="A160" s="26" t="s">
        <v>9</v>
      </c>
      <c r="B160" s="33">
        <v>907</v>
      </c>
      <c r="C160" s="25">
        <v>7</v>
      </c>
      <c r="D160" s="25">
        <v>2</v>
      </c>
      <c r="E160" s="10" t="s">
        <v>466</v>
      </c>
      <c r="F160" s="9" t="s">
        <v>6</v>
      </c>
      <c r="G160" s="7">
        <v>8500</v>
      </c>
      <c r="H160" s="7">
        <v>6516.1</v>
      </c>
      <c r="I160" s="6">
        <v>0.76660000000000006</v>
      </c>
    </row>
    <row r="161" spans="1:9" ht="47.25" x14ac:dyDescent="0.25">
      <c r="A161" s="26" t="s">
        <v>465</v>
      </c>
      <c r="B161" s="33">
        <v>907</v>
      </c>
      <c r="C161" s="25">
        <v>7</v>
      </c>
      <c r="D161" s="25">
        <v>2</v>
      </c>
      <c r="E161" s="10" t="s">
        <v>464</v>
      </c>
      <c r="F161" s="9" t="s">
        <v>10</v>
      </c>
      <c r="G161" s="7">
        <v>570.9</v>
      </c>
      <c r="H161" s="7">
        <v>111.7</v>
      </c>
      <c r="I161" s="6">
        <v>0.19565598178314941</v>
      </c>
    </row>
    <row r="162" spans="1:9" ht="31.5" x14ac:dyDescent="0.25">
      <c r="A162" s="26" t="s">
        <v>9</v>
      </c>
      <c r="B162" s="33">
        <v>907</v>
      </c>
      <c r="C162" s="25">
        <v>7</v>
      </c>
      <c r="D162" s="25">
        <v>2</v>
      </c>
      <c r="E162" s="10" t="s">
        <v>464</v>
      </c>
      <c r="F162" s="9" t="s">
        <v>6</v>
      </c>
      <c r="G162" s="7">
        <v>536.1</v>
      </c>
      <c r="H162" s="7">
        <v>88.9</v>
      </c>
      <c r="I162" s="6">
        <v>0.16582727103152398</v>
      </c>
    </row>
    <row r="163" spans="1:9" x14ac:dyDescent="0.25">
      <c r="A163" s="26" t="s">
        <v>97</v>
      </c>
      <c r="B163" s="33">
        <v>907</v>
      </c>
      <c r="C163" s="25">
        <v>7</v>
      </c>
      <c r="D163" s="25">
        <v>2</v>
      </c>
      <c r="E163" s="10" t="s">
        <v>464</v>
      </c>
      <c r="F163" s="9" t="s">
        <v>95</v>
      </c>
      <c r="G163" s="7">
        <v>34.799999999999997</v>
      </c>
      <c r="H163" s="7">
        <v>22.8</v>
      </c>
      <c r="I163" s="6">
        <v>0.65517241379310354</v>
      </c>
    </row>
    <row r="164" spans="1:9" ht="94.5" x14ac:dyDescent="0.25">
      <c r="A164" s="26" t="s">
        <v>463</v>
      </c>
      <c r="B164" s="33">
        <v>907</v>
      </c>
      <c r="C164" s="25">
        <v>7</v>
      </c>
      <c r="D164" s="25">
        <v>2</v>
      </c>
      <c r="E164" s="10" t="s">
        <v>462</v>
      </c>
      <c r="F164" s="9" t="s">
        <v>10</v>
      </c>
      <c r="G164" s="7">
        <v>30200</v>
      </c>
      <c r="H164" s="7">
        <v>0</v>
      </c>
      <c r="I164" s="6">
        <v>0</v>
      </c>
    </row>
    <row r="165" spans="1:9" ht="31.5" x14ac:dyDescent="0.25">
      <c r="A165" s="26" t="s">
        <v>9</v>
      </c>
      <c r="B165" s="33">
        <v>907</v>
      </c>
      <c r="C165" s="25">
        <v>7</v>
      </c>
      <c r="D165" s="25">
        <v>2</v>
      </c>
      <c r="E165" s="10" t="s">
        <v>462</v>
      </c>
      <c r="F165" s="9" t="s">
        <v>6</v>
      </c>
      <c r="G165" s="7">
        <v>30200</v>
      </c>
      <c r="H165" s="7">
        <v>0</v>
      </c>
      <c r="I165" s="6">
        <v>0</v>
      </c>
    </row>
    <row r="166" spans="1:9" ht="63" x14ac:dyDescent="0.25">
      <c r="A166" s="26" t="s">
        <v>738</v>
      </c>
      <c r="B166" s="33">
        <v>907</v>
      </c>
      <c r="C166" s="25">
        <v>7</v>
      </c>
      <c r="D166" s="25">
        <v>2</v>
      </c>
      <c r="E166" s="10" t="s">
        <v>739</v>
      </c>
      <c r="F166" s="9" t="s">
        <v>10</v>
      </c>
      <c r="G166" s="7">
        <v>13007</v>
      </c>
      <c r="H166" s="7">
        <v>0</v>
      </c>
      <c r="I166" s="6">
        <v>0</v>
      </c>
    </row>
    <row r="167" spans="1:9" ht="78.75" x14ac:dyDescent="0.25">
      <c r="A167" s="26" t="s">
        <v>37</v>
      </c>
      <c r="B167" s="33">
        <v>907</v>
      </c>
      <c r="C167" s="25">
        <v>7</v>
      </c>
      <c r="D167" s="25">
        <v>2</v>
      </c>
      <c r="E167" s="10" t="s">
        <v>739</v>
      </c>
      <c r="F167" s="9" t="s">
        <v>34</v>
      </c>
      <c r="G167" s="7">
        <v>13007</v>
      </c>
      <c r="H167" s="7">
        <v>0</v>
      </c>
      <c r="I167" s="6">
        <v>0</v>
      </c>
    </row>
    <row r="168" spans="1:9" ht="63" x14ac:dyDescent="0.25">
      <c r="A168" s="26" t="s">
        <v>740</v>
      </c>
      <c r="B168" s="33">
        <v>907</v>
      </c>
      <c r="C168" s="25">
        <v>7</v>
      </c>
      <c r="D168" s="25">
        <v>2</v>
      </c>
      <c r="E168" s="10" t="s">
        <v>741</v>
      </c>
      <c r="F168" s="9" t="s">
        <v>10</v>
      </c>
      <c r="G168" s="7">
        <v>11146</v>
      </c>
      <c r="H168" s="7">
        <v>0</v>
      </c>
      <c r="I168" s="6">
        <v>0</v>
      </c>
    </row>
    <row r="169" spans="1:9" ht="31.5" x14ac:dyDescent="0.25">
      <c r="A169" s="26" t="s">
        <v>9</v>
      </c>
      <c r="B169" s="33">
        <v>907</v>
      </c>
      <c r="C169" s="25">
        <v>7</v>
      </c>
      <c r="D169" s="25">
        <v>2</v>
      </c>
      <c r="E169" s="10" t="s">
        <v>741</v>
      </c>
      <c r="F169" s="9" t="s">
        <v>6</v>
      </c>
      <c r="G169" s="7">
        <v>11146</v>
      </c>
      <c r="H169" s="7">
        <v>0</v>
      </c>
      <c r="I169" s="6">
        <v>0</v>
      </c>
    </row>
    <row r="170" spans="1:9" ht="31.5" x14ac:dyDescent="0.25">
      <c r="A170" s="26" t="s">
        <v>461</v>
      </c>
      <c r="B170" s="33">
        <v>907</v>
      </c>
      <c r="C170" s="25">
        <v>7</v>
      </c>
      <c r="D170" s="25">
        <v>2</v>
      </c>
      <c r="E170" s="10" t="s">
        <v>460</v>
      </c>
      <c r="F170" s="9" t="s">
        <v>10</v>
      </c>
      <c r="G170" s="7">
        <v>27865.200000000001</v>
      </c>
      <c r="H170" s="7">
        <v>12212.8</v>
      </c>
      <c r="I170" s="6">
        <v>0.43828144064998631</v>
      </c>
    </row>
    <row r="171" spans="1:9" ht="31.5" x14ac:dyDescent="0.25">
      <c r="A171" s="26" t="s">
        <v>9</v>
      </c>
      <c r="B171" s="33">
        <v>907</v>
      </c>
      <c r="C171" s="25">
        <v>7</v>
      </c>
      <c r="D171" s="25">
        <v>2</v>
      </c>
      <c r="E171" s="10" t="s">
        <v>460</v>
      </c>
      <c r="F171" s="9" t="s">
        <v>6</v>
      </c>
      <c r="G171" s="7">
        <v>27865.200000000001</v>
      </c>
      <c r="H171" s="7">
        <v>12212.8</v>
      </c>
      <c r="I171" s="6">
        <v>0.43828144064998631</v>
      </c>
    </row>
    <row r="172" spans="1:9" ht="126" x14ac:dyDescent="0.25">
      <c r="A172" s="26" t="s">
        <v>459</v>
      </c>
      <c r="B172" s="33">
        <v>907</v>
      </c>
      <c r="C172" s="25">
        <v>7</v>
      </c>
      <c r="D172" s="25">
        <v>2</v>
      </c>
      <c r="E172" s="10" t="s">
        <v>458</v>
      </c>
      <c r="F172" s="9" t="s">
        <v>10</v>
      </c>
      <c r="G172" s="7">
        <v>2455.3000000000002</v>
      </c>
      <c r="H172" s="7">
        <v>2455.3000000000002</v>
      </c>
      <c r="I172" s="6">
        <v>1</v>
      </c>
    </row>
    <row r="173" spans="1:9" ht="31.5" x14ac:dyDescent="0.25">
      <c r="A173" s="26" t="s">
        <v>9</v>
      </c>
      <c r="B173" s="33">
        <v>907</v>
      </c>
      <c r="C173" s="25">
        <v>7</v>
      </c>
      <c r="D173" s="25">
        <v>2</v>
      </c>
      <c r="E173" s="10" t="s">
        <v>458</v>
      </c>
      <c r="F173" s="9" t="s">
        <v>6</v>
      </c>
      <c r="G173" s="7">
        <v>2455.3000000000002</v>
      </c>
      <c r="H173" s="7">
        <v>2455.3000000000002</v>
      </c>
      <c r="I173" s="6">
        <v>1</v>
      </c>
    </row>
    <row r="174" spans="1:9" ht="31.5" x14ac:dyDescent="0.25">
      <c r="A174" s="26" t="s">
        <v>375</v>
      </c>
      <c r="B174" s="33">
        <v>907</v>
      </c>
      <c r="C174" s="25">
        <v>7</v>
      </c>
      <c r="D174" s="25">
        <v>2</v>
      </c>
      <c r="E174" s="10" t="s">
        <v>457</v>
      </c>
      <c r="F174" s="9" t="s">
        <v>10</v>
      </c>
      <c r="G174" s="7">
        <v>3574.8</v>
      </c>
      <c r="H174" s="7">
        <v>2760.4</v>
      </c>
      <c r="I174" s="6">
        <v>0.7721830591921226</v>
      </c>
    </row>
    <row r="175" spans="1:9" ht="31.5" x14ac:dyDescent="0.25">
      <c r="A175" s="26" t="s">
        <v>9</v>
      </c>
      <c r="B175" s="33">
        <v>907</v>
      </c>
      <c r="C175" s="25">
        <v>7</v>
      </c>
      <c r="D175" s="25">
        <v>2</v>
      </c>
      <c r="E175" s="10" t="s">
        <v>457</v>
      </c>
      <c r="F175" s="9" t="s">
        <v>6</v>
      </c>
      <c r="G175" s="7">
        <v>3574.8</v>
      </c>
      <c r="H175" s="7">
        <v>2760.4</v>
      </c>
      <c r="I175" s="6">
        <v>0.7721830591921226</v>
      </c>
    </row>
    <row r="176" spans="1:9" ht="47.25" x14ac:dyDescent="0.25">
      <c r="A176" s="26" t="s">
        <v>456</v>
      </c>
      <c r="B176" s="33">
        <v>907</v>
      </c>
      <c r="C176" s="25">
        <v>7</v>
      </c>
      <c r="D176" s="25">
        <v>2</v>
      </c>
      <c r="E176" s="10" t="s">
        <v>455</v>
      </c>
      <c r="F176" s="9" t="s">
        <v>10</v>
      </c>
      <c r="G176" s="7">
        <v>15610.4</v>
      </c>
      <c r="H176" s="7">
        <v>15610</v>
      </c>
      <c r="I176" s="6">
        <v>0.99997437605698769</v>
      </c>
    </row>
    <row r="177" spans="1:9" ht="31.5" x14ac:dyDescent="0.25">
      <c r="A177" s="26" t="s">
        <v>9</v>
      </c>
      <c r="B177" s="33">
        <v>907</v>
      </c>
      <c r="C177" s="25">
        <v>7</v>
      </c>
      <c r="D177" s="25">
        <v>2</v>
      </c>
      <c r="E177" s="10" t="s">
        <v>455</v>
      </c>
      <c r="F177" s="9" t="s">
        <v>6</v>
      </c>
      <c r="G177" s="7">
        <v>15610.4</v>
      </c>
      <c r="H177" s="7">
        <v>15610</v>
      </c>
      <c r="I177" s="6">
        <v>0.99997437605698769</v>
      </c>
    </row>
    <row r="178" spans="1:9" ht="53.25" customHeight="1" x14ac:dyDescent="0.25">
      <c r="A178" s="26" t="s">
        <v>454</v>
      </c>
      <c r="B178" s="33">
        <v>907</v>
      </c>
      <c r="C178" s="25">
        <v>7</v>
      </c>
      <c r="D178" s="25">
        <v>2</v>
      </c>
      <c r="E178" s="10" t="s">
        <v>453</v>
      </c>
      <c r="F178" s="9" t="s">
        <v>10</v>
      </c>
      <c r="G178" s="7">
        <v>2203.8000000000002</v>
      </c>
      <c r="H178" s="7">
        <v>543.9</v>
      </c>
      <c r="I178" s="6">
        <v>0.24680098012523818</v>
      </c>
    </row>
    <row r="179" spans="1:9" ht="31.5" x14ac:dyDescent="0.25">
      <c r="A179" s="26" t="s">
        <v>9</v>
      </c>
      <c r="B179" s="33">
        <v>907</v>
      </c>
      <c r="C179" s="25">
        <v>7</v>
      </c>
      <c r="D179" s="25">
        <v>2</v>
      </c>
      <c r="E179" s="10" t="s">
        <v>453</v>
      </c>
      <c r="F179" s="9" t="s">
        <v>6</v>
      </c>
      <c r="G179" s="7">
        <v>2203.8000000000002</v>
      </c>
      <c r="H179" s="7">
        <v>543.9</v>
      </c>
      <c r="I179" s="6">
        <v>0.24680098012523818</v>
      </c>
    </row>
    <row r="180" spans="1:9" ht="63" x14ac:dyDescent="0.25">
      <c r="A180" s="26" t="s">
        <v>452</v>
      </c>
      <c r="B180" s="33">
        <v>907</v>
      </c>
      <c r="C180" s="25">
        <v>7</v>
      </c>
      <c r="D180" s="25">
        <v>2</v>
      </c>
      <c r="E180" s="10" t="s">
        <v>451</v>
      </c>
      <c r="F180" s="9" t="s">
        <v>10</v>
      </c>
      <c r="G180" s="7">
        <v>8710.2000000000007</v>
      </c>
      <c r="H180" s="7">
        <v>5074.1000000000004</v>
      </c>
      <c r="I180" s="6">
        <v>0.58254689903790957</v>
      </c>
    </row>
    <row r="181" spans="1:9" ht="31.5" x14ac:dyDescent="0.25">
      <c r="A181" s="26" t="s">
        <v>9</v>
      </c>
      <c r="B181" s="33">
        <v>907</v>
      </c>
      <c r="C181" s="25">
        <v>7</v>
      </c>
      <c r="D181" s="25">
        <v>2</v>
      </c>
      <c r="E181" s="10" t="s">
        <v>451</v>
      </c>
      <c r="F181" s="9" t="s">
        <v>6</v>
      </c>
      <c r="G181" s="7">
        <v>8710.2000000000007</v>
      </c>
      <c r="H181" s="7">
        <v>5074.1000000000004</v>
      </c>
      <c r="I181" s="6">
        <v>0.58254689903790957</v>
      </c>
    </row>
    <row r="182" spans="1:9" ht="63" x14ac:dyDescent="0.25">
      <c r="A182" s="26" t="s">
        <v>450</v>
      </c>
      <c r="B182" s="33">
        <v>907</v>
      </c>
      <c r="C182" s="25">
        <v>7</v>
      </c>
      <c r="D182" s="25">
        <v>2</v>
      </c>
      <c r="E182" s="10" t="s">
        <v>449</v>
      </c>
      <c r="F182" s="9" t="s">
        <v>10</v>
      </c>
      <c r="G182" s="7">
        <v>2452.3000000000002</v>
      </c>
      <c r="H182" s="7">
        <v>0</v>
      </c>
      <c r="I182" s="6">
        <v>0</v>
      </c>
    </row>
    <row r="183" spans="1:9" ht="31.5" x14ac:dyDescent="0.25">
      <c r="A183" s="26" t="s">
        <v>9</v>
      </c>
      <c r="B183" s="33">
        <v>907</v>
      </c>
      <c r="C183" s="25">
        <v>7</v>
      </c>
      <c r="D183" s="25">
        <v>2</v>
      </c>
      <c r="E183" s="10" t="s">
        <v>449</v>
      </c>
      <c r="F183" s="9" t="s">
        <v>6</v>
      </c>
      <c r="G183" s="7">
        <v>2452.3000000000002</v>
      </c>
      <c r="H183" s="7">
        <v>0</v>
      </c>
      <c r="I183" s="6">
        <v>0</v>
      </c>
    </row>
    <row r="184" spans="1:9" ht="126" x14ac:dyDescent="0.25">
      <c r="A184" s="26" t="s">
        <v>448</v>
      </c>
      <c r="B184" s="33">
        <v>907</v>
      </c>
      <c r="C184" s="25">
        <v>7</v>
      </c>
      <c r="D184" s="25">
        <v>2</v>
      </c>
      <c r="E184" s="10" t="s">
        <v>447</v>
      </c>
      <c r="F184" s="9" t="s">
        <v>10</v>
      </c>
      <c r="G184" s="7">
        <v>907.5</v>
      </c>
      <c r="H184" s="7">
        <v>907.5</v>
      </c>
      <c r="I184" s="6">
        <v>1</v>
      </c>
    </row>
    <row r="185" spans="1:9" ht="31.5" x14ac:dyDescent="0.25">
      <c r="A185" s="26" t="s">
        <v>9</v>
      </c>
      <c r="B185" s="33">
        <v>907</v>
      </c>
      <c r="C185" s="25">
        <v>7</v>
      </c>
      <c r="D185" s="25">
        <v>2</v>
      </c>
      <c r="E185" s="10" t="s">
        <v>447</v>
      </c>
      <c r="F185" s="9" t="s">
        <v>6</v>
      </c>
      <c r="G185" s="7">
        <v>907.5</v>
      </c>
      <c r="H185" s="7">
        <v>907.5</v>
      </c>
      <c r="I185" s="6">
        <v>1</v>
      </c>
    </row>
    <row r="186" spans="1:9" x14ac:dyDescent="0.25">
      <c r="A186" s="26" t="s">
        <v>438</v>
      </c>
      <c r="B186" s="33">
        <v>907</v>
      </c>
      <c r="C186" s="25">
        <v>7</v>
      </c>
      <c r="D186" s="25">
        <v>2</v>
      </c>
      <c r="E186" s="10" t="s">
        <v>437</v>
      </c>
      <c r="F186" s="9" t="s">
        <v>10</v>
      </c>
      <c r="G186" s="7">
        <v>6508.8</v>
      </c>
      <c r="H186" s="7">
        <v>0</v>
      </c>
      <c r="I186" s="6">
        <v>0</v>
      </c>
    </row>
    <row r="187" spans="1:9" ht="47.25" x14ac:dyDescent="0.25">
      <c r="A187" s="26" t="s">
        <v>436</v>
      </c>
      <c r="B187" s="33">
        <v>907</v>
      </c>
      <c r="C187" s="25">
        <v>7</v>
      </c>
      <c r="D187" s="25">
        <v>2</v>
      </c>
      <c r="E187" s="10" t="s">
        <v>435</v>
      </c>
      <c r="F187" s="9" t="s">
        <v>10</v>
      </c>
      <c r="G187" s="7">
        <v>6508.8</v>
      </c>
      <c r="H187" s="7">
        <v>0</v>
      </c>
      <c r="I187" s="6">
        <v>0</v>
      </c>
    </row>
    <row r="188" spans="1:9" ht="31.5" x14ac:dyDescent="0.25">
      <c r="A188" s="26" t="s">
        <v>9</v>
      </c>
      <c r="B188" s="33">
        <v>907</v>
      </c>
      <c r="C188" s="25">
        <v>7</v>
      </c>
      <c r="D188" s="25">
        <v>2</v>
      </c>
      <c r="E188" s="10" t="s">
        <v>435</v>
      </c>
      <c r="F188" s="9" t="s">
        <v>6</v>
      </c>
      <c r="G188" s="7">
        <v>6508.8</v>
      </c>
      <c r="H188" s="7">
        <v>0</v>
      </c>
      <c r="I188" s="6">
        <v>0</v>
      </c>
    </row>
    <row r="189" spans="1:9" ht="47.25" x14ac:dyDescent="0.25">
      <c r="A189" s="26" t="s">
        <v>429</v>
      </c>
      <c r="B189" s="33">
        <v>907</v>
      </c>
      <c r="C189" s="25">
        <v>7</v>
      </c>
      <c r="D189" s="25">
        <v>2</v>
      </c>
      <c r="E189" s="10" t="s">
        <v>428</v>
      </c>
      <c r="F189" s="9" t="s">
        <v>10</v>
      </c>
      <c r="G189" s="7">
        <v>9</v>
      </c>
      <c r="H189" s="7">
        <v>5</v>
      </c>
      <c r="I189" s="6">
        <v>0.55555555555555558</v>
      </c>
    </row>
    <row r="190" spans="1:9" ht="47.25" x14ac:dyDescent="0.25">
      <c r="A190" s="26" t="s">
        <v>419</v>
      </c>
      <c r="B190" s="33">
        <v>907</v>
      </c>
      <c r="C190" s="25">
        <v>7</v>
      </c>
      <c r="D190" s="25">
        <v>2</v>
      </c>
      <c r="E190" s="10" t="s">
        <v>418</v>
      </c>
      <c r="F190" s="9" t="s">
        <v>10</v>
      </c>
      <c r="G190" s="7">
        <v>9</v>
      </c>
      <c r="H190" s="7">
        <v>5</v>
      </c>
      <c r="I190" s="6">
        <v>0.55555555555555558</v>
      </c>
    </row>
    <row r="191" spans="1:9" ht="63" x14ac:dyDescent="0.25">
      <c r="A191" s="26" t="s">
        <v>417</v>
      </c>
      <c r="B191" s="33">
        <v>907</v>
      </c>
      <c r="C191" s="25">
        <v>7</v>
      </c>
      <c r="D191" s="25">
        <v>2</v>
      </c>
      <c r="E191" s="10" t="s">
        <v>416</v>
      </c>
      <c r="F191" s="9" t="s">
        <v>10</v>
      </c>
      <c r="G191" s="7">
        <v>9</v>
      </c>
      <c r="H191" s="7">
        <v>5</v>
      </c>
      <c r="I191" s="6">
        <v>0.55555555555555558</v>
      </c>
    </row>
    <row r="192" spans="1:9" x14ac:dyDescent="0.25">
      <c r="A192" s="26" t="s">
        <v>97</v>
      </c>
      <c r="B192" s="33">
        <v>907</v>
      </c>
      <c r="C192" s="25">
        <v>7</v>
      </c>
      <c r="D192" s="25">
        <v>2</v>
      </c>
      <c r="E192" s="10" t="s">
        <v>416</v>
      </c>
      <c r="F192" s="9" t="s">
        <v>95</v>
      </c>
      <c r="G192" s="7">
        <v>9</v>
      </c>
      <c r="H192" s="7">
        <v>5</v>
      </c>
      <c r="I192" s="6">
        <v>0.55555555555555558</v>
      </c>
    </row>
    <row r="193" spans="1:9" ht="63" x14ac:dyDescent="0.25">
      <c r="A193" s="26" t="s">
        <v>362</v>
      </c>
      <c r="B193" s="33">
        <v>907</v>
      </c>
      <c r="C193" s="25">
        <v>7</v>
      </c>
      <c r="D193" s="25">
        <v>2</v>
      </c>
      <c r="E193" s="10" t="s">
        <v>361</v>
      </c>
      <c r="F193" s="9" t="s">
        <v>10</v>
      </c>
      <c r="G193" s="7">
        <v>284.5</v>
      </c>
      <c r="H193" s="7">
        <v>276.2</v>
      </c>
      <c r="I193" s="6">
        <v>0.97082601054481543</v>
      </c>
    </row>
    <row r="194" spans="1:9" ht="63" x14ac:dyDescent="0.25">
      <c r="A194" s="26" t="s">
        <v>343</v>
      </c>
      <c r="B194" s="33">
        <v>907</v>
      </c>
      <c r="C194" s="25">
        <v>7</v>
      </c>
      <c r="D194" s="25">
        <v>2</v>
      </c>
      <c r="E194" s="10" t="s">
        <v>342</v>
      </c>
      <c r="F194" s="9" t="s">
        <v>10</v>
      </c>
      <c r="G194" s="7">
        <v>284.5</v>
      </c>
      <c r="H194" s="7">
        <v>276.2</v>
      </c>
      <c r="I194" s="6">
        <v>0.97082601054481543</v>
      </c>
    </row>
    <row r="195" spans="1:9" ht="47.25" x14ac:dyDescent="0.25">
      <c r="A195" s="26" t="s">
        <v>341</v>
      </c>
      <c r="B195" s="33">
        <v>907</v>
      </c>
      <c r="C195" s="25">
        <v>7</v>
      </c>
      <c r="D195" s="25">
        <v>2</v>
      </c>
      <c r="E195" s="10" t="s">
        <v>340</v>
      </c>
      <c r="F195" s="9" t="s">
        <v>10</v>
      </c>
      <c r="G195" s="7">
        <v>284.5</v>
      </c>
      <c r="H195" s="7">
        <v>276.2</v>
      </c>
      <c r="I195" s="6">
        <v>0.97082601054481543</v>
      </c>
    </row>
    <row r="196" spans="1:9" ht="63" x14ac:dyDescent="0.25">
      <c r="A196" s="26" t="s">
        <v>334</v>
      </c>
      <c r="B196" s="33">
        <v>907</v>
      </c>
      <c r="C196" s="25">
        <v>7</v>
      </c>
      <c r="D196" s="25">
        <v>2</v>
      </c>
      <c r="E196" s="10" t="s">
        <v>337</v>
      </c>
      <c r="F196" s="9" t="s">
        <v>10</v>
      </c>
      <c r="G196" s="7">
        <v>284.5</v>
      </c>
      <c r="H196" s="7">
        <v>276.2</v>
      </c>
      <c r="I196" s="6">
        <v>0.97082601054481543</v>
      </c>
    </row>
    <row r="197" spans="1:9" ht="31.5" x14ac:dyDescent="0.25">
      <c r="A197" s="26" t="s">
        <v>9</v>
      </c>
      <c r="B197" s="33">
        <v>907</v>
      </c>
      <c r="C197" s="25">
        <v>7</v>
      </c>
      <c r="D197" s="25">
        <v>2</v>
      </c>
      <c r="E197" s="10" t="s">
        <v>337</v>
      </c>
      <c r="F197" s="9" t="s">
        <v>6</v>
      </c>
      <c r="G197" s="7">
        <v>284.5</v>
      </c>
      <c r="H197" s="7">
        <v>276.2</v>
      </c>
      <c r="I197" s="6">
        <v>0.97082601054481543</v>
      </c>
    </row>
    <row r="198" spans="1:9" x14ac:dyDescent="0.25">
      <c r="A198" s="26" t="s">
        <v>374</v>
      </c>
      <c r="B198" s="33">
        <v>907</v>
      </c>
      <c r="C198" s="25">
        <v>7</v>
      </c>
      <c r="D198" s="25">
        <v>3</v>
      </c>
      <c r="E198" s="10" t="s">
        <v>10</v>
      </c>
      <c r="F198" s="9" t="s">
        <v>10</v>
      </c>
      <c r="G198" s="7">
        <v>53579.5</v>
      </c>
      <c r="H198" s="7">
        <v>34944.199999999997</v>
      </c>
      <c r="I198" s="6">
        <v>0.65219346951725932</v>
      </c>
    </row>
    <row r="199" spans="1:9" ht="31.5" x14ac:dyDescent="0.25">
      <c r="A199" s="26" t="s">
        <v>497</v>
      </c>
      <c r="B199" s="33">
        <v>907</v>
      </c>
      <c r="C199" s="25">
        <v>7</v>
      </c>
      <c r="D199" s="25">
        <v>3</v>
      </c>
      <c r="E199" s="10" t="s">
        <v>496</v>
      </c>
      <c r="F199" s="9" t="s">
        <v>10</v>
      </c>
      <c r="G199" s="7">
        <v>53579.5</v>
      </c>
      <c r="H199" s="7">
        <v>34944.199999999997</v>
      </c>
      <c r="I199" s="6">
        <v>0.65219346951725932</v>
      </c>
    </row>
    <row r="200" spans="1:9" ht="31.5" x14ac:dyDescent="0.25">
      <c r="A200" s="26" t="s">
        <v>495</v>
      </c>
      <c r="B200" s="33">
        <v>907</v>
      </c>
      <c r="C200" s="25">
        <v>7</v>
      </c>
      <c r="D200" s="25">
        <v>3</v>
      </c>
      <c r="E200" s="10" t="s">
        <v>494</v>
      </c>
      <c r="F200" s="9" t="s">
        <v>10</v>
      </c>
      <c r="G200" s="7">
        <v>53579.5</v>
      </c>
      <c r="H200" s="7">
        <v>34944.199999999997</v>
      </c>
      <c r="I200" s="6">
        <v>0.65219346951725932</v>
      </c>
    </row>
    <row r="201" spans="1:9" ht="31.5" x14ac:dyDescent="0.25">
      <c r="A201" s="26" t="s">
        <v>446</v>
      </c>
      <c r="B201" s="33">
        <v>907</v>
      </c>
      <c r="C201" s="25">
        <v>7</v>
      </c>
      <c r="D201" s="25">
        <v>3</v>
      </c>
      <c r="E201" s="10" t="s">
        <v>445</v>
      </c>
      <c r="F201" s="9" t="s">
        <v>10</v>
      </c>
      <c r="G201" s="7">
        <v>53579.5</v>
      </c>
      <c r="H201" s="7">
        <v>34944.199999999997</v>
      </c>
      <c r="I201" s="6">
        <v>0.65219346951725932</v>
      </c>
    </row>
    <row r="202" spans="1:9" ht="31.5" x14ac:dyDescent="0.25">
      <c r="A202" s="26" t="s">
        <v>444</v>
      </c>
      <c r="B202" s="33">
        <v>907</v>
      </c>
      <c r="C202" s="25">
        <v>7</v>
      </c>
      <c r="D202" s="25">
        <v>3</v>
      </c>
      <c r="E202" s="10" t="s">
        <v>443</v>
      </c>
      <c r="F202" s="9" t="s">
        <v>10</v>
      </c>
      <c r="G202" s="7">
        <v>104.9</v>
      </c>
      <c r="H202" s="7">
        <v>27.9</v>
      </c>
      <c r="I202" s="6">
        <v>0.26596758817921828</v>
      </c>
    </row>
    <row r="203" spans="1:9" ht="31.5" x14ac:dyDescent="0.25">
      <c r="A203" s="26" t="s">
        <v>9</v>
      </c>
      <c r="B203" s="33">
        <v>907</v>
      </c>
      <c r="C203" s="25">
        <v>7</v>
      </c>
      <c r="D203" s="25">
        <v>3</v>
      </c>
      <c r="E203" s="10" t="s">
        <v>443</v>
      </c>
      <c r="F203" s="9" t="s">
        <v>6</v>
      </c>
      <c r="G203" s="7">
        <v>104.9</v>
      </c>
      <c r="H203" s="7">
        <v>27.9</v>
      </c>
      <c r="I203" s="6">
        <v>0.26596758817921828</v>
      </c>
    </row>
    <row r="204" spans="1:9" ht="23.25" customHeight="1" x14ac:dyDescent="0.25">
      <c r="A204" s="26" t="s">
        <v>153</v>
      </c>
      <c r="B204" s="33">
        <v>907</v>
      </c>
      <c r="C204" s="25">
        <v>7</v>
      </c>
      <c r="D204" s="25">
        <v>3</v>
      </c>
      <c r="E204" s="10" t="s">
        <v>441</v>
      </c>
      <c r="F204" s="9" t="s">
        <v>10</v>
      </c>
      <c r="G204" s="7">
        <v>32664.9</v>
      </c>
      <c r="H204" s="7">
        <v>20827.5</v>
      </c>
      <c r="I204" s="6">
        <v>0.63761101365686101</v>
      </c>
    </row>
    <row r="205" spans="1:9" ht="78.75" x14ac:dyDescent="0.25">
      <c r="A205" s="26" t="s">
        <v>37</v>
      </c>
      <c r="B205" s="33">
        <v>907</v>
      </c>
      <c r="C205" s="25">
        <v>7</v>
      </c>
      <c r="D205" s="25">
        <v>3</v>
      </c>
      <c r="E205" s="10" t="s">
        <v>441</v>
      </c>
      <c r="F205" s="9" t="s">
        <v>34</v>
      </c>
      <c r="G205" s="7">
        <v>28557.5</v>
      </c>
      <c r="H205" s="7">
        <v>18308.400000000001</v>
      </c>
      <c r="I205" s="6">
        <v>0.64110653943797602</v>
      </c>
    </row>
    <row r="206" spans="1:9" ht="31.5" x14ac:dyDescent="0.25">
      <c r="A206" s="26" t="s">
        <v>9</v>
      </c>
      <c r="B206" s="33">
        <v>907</v>
      </c>
      <c r="C206" s="25">
        <v>7</v>
      </c>
      <c r="D206" s="25">
        <v>3</v>
      </c>
      <c r="E206" s="10" t="s">
        <v>441</v>
      </c>
      <c r="F206" s="9" t="s">
        <v>6</v>
      </c>
      <c r="G206" s="7">
        <v>3755.9</v>
      </c>
      <c r="H206" s="7">
        <v>2346</v>
      </c>
      <c r="I206" s="6">
        <v>0.6246172688303735</v>
      </c>
    </row>
    <row r="207" spans="1:9" x14ac:dyDescent="0.25">
      <c r="A207" s="26" t="s">
        <v>18</v>
      </c>
      <c r="B207" s="33">
        <v>907</v>
      </c>
      <c r="C207" s="25">
        <v>7</v>
      </c>
      <c r="D207" s="25">
        <v>3</v>
      </c>
      <c r="E207" s="10" t="s">
        <v>441</v>
      </c>
      <c r="F207" s="9" t="s">
        <v>16</v>
      </c>
      <c r="G207" s="7">
        <v>351.5</v>
      </c>
      <c r="H207" s="7">
        <v>173.2</v>
      </c>
      <c r="I207" s="6">
        <v>0.49274537695590326</v>
      </c>
    </row>
    <row r="208" spans="1:9" ht="173.25" x14ac:dyDescent="0.25">
      <c r="A208" s="26" t="s">
        <v>38</v>
      </c>
      <c r="B208" s="33">
        <v>907</v>
      </c>
      <c r="C208" s="25">
        <v>7</v>
      </c>
      <c r="D208" s="25">
        <v>3</v>
      </c>
      <c r="E208" s="10" t="s">
        <v>440</v>
      </c>
      <c r="F208" s="9" t="s">
        <v>10</v>
      </c>
      <c r="G208" s="7">
        <v>19886</v>
      </c>
      <c r="H208" s="7">
        <v>13524.7</v>
      </c>
      <c r="I208" s="6">
        <v>0.68011163632706428</v>
      </c>
    </row>
    <row r="209" spans="1:9" ht="78.75" x14ac:dyDescent="0.25">
      <c r="A209" s="26" t="s">
        <v>37</v>
      </c>
      <c r="B209" s="33">
        <v>907</v>
      </c>
      <c r="C209" s="25">
        <v>7</v>
      </c>
      <c r="D209" s="25">
        <v>3</v>
      </c>
      <c r="E209" s="10" t="s">
        <v>440</v>
      </c>
      <c r="F209" s="9" t="s">
        <v>34</v>
      </c>
      <c r="G209" s="7">
        <v>19886</v>
      </c>
      <c r="H209" s="7">
        <v>13524.7</v>
      </c>
      <c r="I209" s="6">
        <v>0.68011163632706428</v>
      </c>
    </row>
    <row r="210" spans="1:9" ht="31.5" x14ac:dyDescent="0.25">
      <c r="A210" s="26" t="s">
        <v>375</v>
      </c>
      <c r="B210" s="33">
        <v>907</v>
      </c>
      <c r="C210" s="25">
        <v>7</v>
      </c>
      <c r="D210" s="25">
        <v>3</v>
      </c>
      <c r="E210" s="10" t="s">
        <v>439</v>
      </c>
      <c r="F210" s="9" t="s">
        <v>10</v>
      </c>
      <c r="G210" s="7">
        <v>923.7</v>
      </c>
      <c r="H210" s="7">
        <v>564.1</v>
      </c>
      <c r="I210" s="6">
        <v>0.61069611345675001</v>
      </c>
    </row>
    <row r="211" spans="1:9" ht="31.5" x14ac:dyDescent="0.25">
      <c r="A211" s="26" t="s">
        <v>9</v>
      </c>
      <c r="B211" s="33">
        <v>907</v>
      </c>
      <c r="C211" s="25">
        <v>7</v>
      </c>
      <c r="D211" s="25">
        <v>3</v>
      </c>
      <c r="E211" s="10" t="s">
        <v>439</v>
      </c>
      <c r="F211" s="9" t="s">
        <v>6</v>
      </c>
      <c r="G211" s="7">
        <v>923.7</v>
      </c>
      <c r="H211" s="7">
        <v>564.1</v>
      </c>
      <c r="I211" s="6">
        <v>0.61069611345675001</v>
      </c>
    </row>
    <row r="212" spans="1:9" ht="31.5" x14ac:dyDescent="0.25">
      <c r="A212" s="26" t="s">
        <v>42</v>
      </c>
      <c r="B212" s="33">
        <v>907</v>
      </c>
      <c r="C212" s="25">
        <v>7</v>
      </c>
      <c r="D212" s="25">
        <v>5</v>
      </c>
      <c r="E212" s="10" t="s">
        <v>10</v>
      </c>
      <c r="F212" s="9" t="s">
        <v>10</v>
      </c>
      <c r="G212" s="7">
        <v>492.7</v>
      </c>
      <c r="H212" s="7">
        <v>27.6</v>
      </c>
      <c r="I212" s="6">
        <v>5.6017860767201139E-2</v>
      </c>
    </row>
    <row r="213" spans="1:9" ht="31.5" x14ac:dyDescent="0.25">
      <c r="A213" s="26" t="s">
        <v>497</v>
      </c>
      <c r="B213" s="33">
        <v>907</v>
      </c>
      <c r="C213" s="25">
        <v>7</v>
      </c>
      <c r="D213" s="25">
        <v>5</v>
      </c>
      <c r="E213" s="10" t="s">
        <v>496</v>
      </c>
      <c r="F213" s="9" t="s">
        <v>10</v>
      </c>
      <c r="G213" s="7">
        <v>492.7</v>
      </c>
      <c r="H213" s="7">
        <v>27.6</v>
      </c>
      <c r="I213" s="6">
        <v>5.6017860767201139E-2</v>
      </c>
    </row>
    <row r="214" spans="1:9" ht="31.5" x14ac:dyDescent="0.25">
      <c r="A214" s="26" t="s">
        <v>495</v>
      </c>
      <c r="B214" s="33">
        <v>907</v>
      </c>
      <c r="C214" s="25">
        <v>7</v>
      </c>
      <c r="D214" s="25">
        <v>5</v>
      </c>
      <c r="E214" s="10" t="s">
        <v>494</v>
      </c>
      <c r="F214" s="9" t="s">
        <v>10</v>
      </c>
      <c r="G214" s="7">
        <v>492.7</v>
      </c>
      <c r="H214" s="7">
        <v>27.6</v>
      </c>
      <c r="I214" s="6">
        <v>5.6017860767201139E-2</v>
      </c>
    </row>
    <row r="215" spans="1:9" ht="31.5" x14ac:dyDescent="0.25">
      <c r="A215" s="26" t="s">
        <v>493</v>
      </c>
      <c r="B215" s="33">
        <v>907</v>
      </c>
      <c r="C215" s="25">
        <v>7</v>
      </c>
      <c r="D215" s="25">
        <v>5</v>
      </c>
      <c r="E215" s="10" t="s">
        <v>492</v>
      </c>
      <c r="F215" s="9" t="s">
        <v>10</v>
      </c>
      <c r="G215" s="7">
        <v>153.69999999999999</v>
      </c>
      <c r="H215" s="7">
        <v>0</v>
      </c>
      <c r="I215" s="6">
        <v>0</v>
      </c>
    </row>
    <row r="216" spans="1:9" ht="31.5" x14ac:dyDescent="0.25">
      <c r="A216" s="26" t="s">
        <v>43</v>
      </c>
      <c r="B216" s="33">
        <v>907</v>
      </c>
      <c r="C216" s="25">
        <v>7</v>
      </c>
      <c r="D216" s="25">
        <v>5</v>
      </c>
      <c r="E216" s="10" t="s">
        <v>488</v>
      </c>
      <c r="F216" s="9" t="s">
        <v>10</v>
      </c>
      <c r="G216" s="7">
        <v>153.69999999999999</v>
      </c>
      <c r="H216" s="7">
        <v>0</v>
      </c>
      <c r="I216" s="6">
        <v>0</v>
      </c>
    </row>
    <row r="217" spans="1:9" ht="31.5" x14ac:dyDescent="0.25">
      <c r="A217" s="26" t="s">
        <v>9</v>
      </c>
      <c r="B217" s="33">
        <v>907</v>
      </c>
      <c r="C217" s="25">
        <v>7</v>
      </c>
      <c r="D217" s="25">
        <v>5</v>
      </c>
      <c r="E217" s="10" t="s">
        <v>488</v>
      </c>
      <c r="F217" s="9" t="s">
        <v>6</v>
      </c>
      <c r="G217" s="7">
        <v>153.69999999999999</v>
      </c>
      <c r="H217" s="7">
        <v>0</v>
      </c>
      <c r="I217" s="6">
        <v>0</v>
      </c>
    </row>
    <row r="218" spans="1:9" ht="31.5" x14ac:dyDescent="0.25">
      <c r="A218" s="26" t="s">
        <v>483</v>
      </c>
      <c r="B218" s="33">
        <v>907</v>
      </c>
      <c r="C218" s="25">
        <v>7</v>
      </c>
      <c r="D218" s="25">
        <v>5</v>
      </c>
      <c r="E218" s="10" t="s">
        <v>482</v>
      </c>
      <c r="F218" s="9" t="s">
        <v>10</v>
      </c>
      <c r="G218" s="7">
        <v>330</v>
      </c>
      <c r="H218" s="7">
        <v>27.6</v>
      </c>
      <c r="I218" s="6">
        <v>8.3636363636363648E-2</v>
      </c>
    </row>
    <row r="219" spans="1:9" ht="31.5" x14ac:dyDescent="0.25">
      <c r="A219" s="26" t="s">
        <v>43</v>
      </c>
      <c r="B219" s="33">
        <v>907</v>
      </c>
      <c r="C219" s="25">
        <v>7</v>
      </c>
      <c r="D219" s="25">
        <v>5</v>
      </c>
      <c r="E219" s="10" t="s">
        <v>469</v>
      </c>
      <c r="F219" s="9" t="s">
        <v>10</v>
      </c>
      <c r="G219" s="7">
        <v>330</v>
      </c>
      <c r="H219" s="7">
        <v>27.6</v>
      </c>
      <c r="I219" s="6">
        <v>8.3636363636363648E-2</v>
      </c>
    </row>
    <row r="220" spans="1:9" ht="31.5" x14ac:dyDescent="0.25">
      <c r="A220" s="26" t="s">
        <v>9</v>
      </c>
      <c r="B220" s="33">
        <v>907</v>
      </c>
      <c r="C220" s="25">
        <v>7</v>
      </c>
      <c r="D220" s="25">
        <v>5</v>
      </c>
      <c r="E220" s="10" t="s">
        <v>469</v>
      </c>
      <c r="F220" s="9" t="s">
        <v>6</v>
      </c>
      <c r="G220" s="7">
        <v>330</v>
      </c>
      <c r="H220" s="7">
        <v>27.6</v>
      </c>
      <c r="I220" s="6">
        <v>8.3636363636363648E-2</v>
      </c>
    </row>
    <row r="221" spans="1:9" ht="31.5" x14ac:dyDescent="0.25">
      <c r="A221" s="26" t="s">
        <v>446</v>
      </c>
      <c r="B221" s="33">
        <v>907</v>
      </c>
      <c r="C221" s="25">
        <v>7</v>
      </c>
      <c r="D221" s="25">
        <v>5</v>
      </c>
      <c r="E221" s="10" t="s">
        <v>445</v>
      </c>
      <c r="F221" s="9" t="s">
        <v>10</v>
      </c>
      <c r="G221" s="7">
        <v>9</v>
      </c>
      <c r="H221" s="7">
        <v>0</v>
      </c>
      <c r="I221" s="6">
        <v>0</v>
      </c>
    </row>
    <row r="222" spans="1:9" ht="31.5" x14ac:dyDescent="0.25">
      <c r="A222" s="26" t="s">
        <v>43</v>
      </c>
      <c r="B222" s="33">
        <v>907</v>
      </c>
      <c r="C222" s="25">
        <v>7</v>
      </c>
      <c r="D222" s="25">
        <v>5</v>
      </c>
      <c r="E222" s="10" t="s">
        <v>442</v>
      </c>
      <c r="F222" s="9" t="s">
        <v>10</v>
      </c>
      <c r="G222" s="7">
        <v>9</v>
      </c>
      <c r="H222" s="7">
        <v>0</v>
      </c>
      <c r="I222" s="6">
        <v>0</v>
      </c>
    </row>
    <row r="223" spans="1:9" ht="31.5" x14ac:dyDescent="0.25">
      <c r="A223" s="26" t="s">
        <v>9</v>
      </c>
      <c r="B223" s="33">
        <v>907</v>
      </c>
      <c r="C223" s="25">
        <v>7</v>
      </c>
      <c r="D223" s="25">
        <v>5</v>
      </c>
      <c r="E223" s="10" t="s">
        <v>442</v>
      </c>
      <c r="F223" s="9" t="s">
        <v>6</v>
      </c>
      <c r="G223" s="7">
        <v>9</v>
      </c>
      <c r="H223" s="7">
        <v>0</v>
      </c>
      <c r="I223" s="6">
        <v>0</v>
      </c>
    </row>
    <row r="224" spans="1:9" x14ac:dyDescent="0.25">
      <c r="A224" s="26" t="s">
        <v>104</v>
      </c>
      <c r="B224" s="33">
        <v>907</v>
      </c>
      <c r="C224" s="25">
        <v>7</v>
      </c>
      <c r="D224" s="25">
        <v>7</v>
      </c>
      <c r="E224" s="10" t="s">
        <v>10</v>
      </c>
      <c r="F224" s="9" t="s">
        <v>10</v>
      </c>
      <c r="G224" s="7">
        <v>2922</v>
      </c>
      <c r="H224" s="7">
        <v>0</v>
      </c>
      <c r="I224" s="6">
        <v>0</v>
      </c>
    </row>
    <row r="225" spans="1:9" ht="31.5" x14ac:dyDescent="0.25">
      <c r="A225" s="26" t="s">
        <v>497</v>
      </c>
      <c r="B225" s="33">
        <v>907</v>
      </c>
      <c r="C225" s="25">
        <v>7</v>
      </c>
      <c r="D225" s="25">
        <v>7</v>
      </c>
      <c r="E225" s="10" t="s">
        <v>496</v>
      </c>
      <c r="F225" s="9" t="s">
        <v>10</v>
      </c>
      <c r="G225" s="7">
        <v>2922</v>
      </c>
      <c r="H225" s="7">
        <v>0</v>
      </c>
      <c r="I225" s="6">
        <v>0</v>
      </c>
    </row>
    <row r="226" spans="1:9" ht="47.25" x14ac:dyDescent="0.25">
      <c r="A226" s="26" t="s">
        <v>429</v>
      </c>
      <c r="B226" s="33">
        <v>907</v>
      </c>
      <c r="C226" s="25">
        <v>7</v>
      </c>
      <c r="D226" s="25">
        <v>7</v>
      </c>
      <c r="E226" s="10" t="s">
        <v>428</v>
      </c>
      <c r="F226" s="9" t="s">
        <v>10</v>
      </c>
      <c r="G226" s="7">
        <v>2922</v>
      </c>
      <c r="H226" s="7">
        <v>0</v>
      </c>
      <c r="I226" s="6">
        <v>0</v>
      </c>
    </row>
    <row r="227" spans="1:9" ht="31.5" x14ac:dyDescent="0.25">
      <c r="A227" s="26" t="s">
        <v>415</v>
      </c>
      <c r="B227" s="33">
        <v>907</v>
      </c>
      <c r="C227" s="25">
        <v>7</v>
      </c>
      <c r="D227" s="25">
        <v>7</v>
      </c>
      <c r="E227" s="10" t="s">
        <v>414</v>
      </c>
      <c r="F227" s="9" t="s">
        <v>10</v>
      </c>
      <c r="G227" s="7">
        <v>2922</v>
      </c>
      <c r="H227" s="7">
        <v>0</v>
      </c>
      <c r="I227" s="6">
        <v>0</v>
      </c>
    </row>
    <row r="228" spans="1:9" ht="78.75" x14ac:dyDescent="0.25">
      <c r="A228" s="26" t="s">
        <v>412</v>
      </c>
      <c r="B228" s="33">
        <v>907</v>
      </c>
      <c r="C228" s="25">
        <v>7</v>
      </c>
      <c r="D228" s="25">
        <v>7</v>
      </c>
      <c r="E228" s="10" t="s">
        <v>411</v>
      </c>
      <c r="F228" s="9" t="s">
        <v>10</v>
      </c>
      <c r="G228" s="7">
        <v>2922</v>
      </c>
      <c r="H228" s="7">
        <v>0</v>
      </c>
      <c r="I228" s="6">
        <v>0</v>
      </c>
    </row>
    <row r="229" spans="1:9" ht="31.5" x14ac:dyDescent="0.25">
      <c r="A229" s="26" t="s">
        <v>9</v>
      </c>
      <c r="B229" s="33">
        <v>907</v>
      </c>
      <c r="C229" s="25">
        <v>7</v>
      </c>
      <c r="D229" s="25">
        <v>7</v>
      </c>
      <c r="E229" s="10" t="s">
        <v>411</v>
      </c>
      <c r="F229" s="9" t="s">
        <v>6</v>
      </c>
      <c r="G229" s="7">
        <v>2922</v>
      </c>
      <c r="H229" s="7">
        <v>0</v>
      </c>
      <c r="I229" s="6">
        <v>0</v>
      </c>
    </row>
    <row r="230" spans="1:9" x14ac:dyDescent="0.25">
      <c r="A230" s="26" t="s">
        <v>186</v>
      </c>
      <c r="B230" s="33">
        <v>907</v>
      </c>
      <c r="C230" s="25">
        <v>7</v>
      </c>
      <c r="D230" s="25">
        <v>9</v>
      </c>
      <c r="E230" s="10" t="s">
        <v>10</v>
      </c>
      <c r="F230" s="9" t="s">
        <v>10</v>
      </c>
      <c r="G230" s="7">
        <v>16561.099999999999</v>
      </c>
      <c r="H230" s="7">
        <v>10858</v>
      </c>
      <c r="I230" s="6">
        <v>0.6556327780159531</v>
      </c>
    </row>
    <row r="231" spans="1:9" ht="31.5" x14ac:dyDescent="0.25">
      <c r="A231" s="26" t="s">
        <v>497</v>
      </c>
      <c r="B231" s="33">
        <v>907</v>
      </c>
      <c r="C231" s="25">
        <v>7</v>
      </c>
      <c r="D231" s="25">
        <v>9</v>
      </c>
      <c r="E231" s="10" t="s">
        <v>496</v>
      </c>
      <c r="F231" s="9" t="s">
        <v>10</v>
      </c>
      <c r="G231" s="7">
        <v>16523.8</v>
      </c>
      <c r="H231" s="7">
        <v>10858</v>
      </c>
      <c r="I231" s="6">
        <v>0.65711277067018481</v>
      </c>
    </row>
    <row r="232" spans="1:9" ht="47.25" x14ac:dyDescent="0.25">
      <c r="A232" s="26" t="s">
        <v>429</v>
      </c>
      <c r="B232" s="33">
        <v>907</v>
      </c>
      <c r="C232" s="25">
        <v>7</v>
      </c>
      <c r="D232" s="25">
        <v>9</v>
      </c>
      <c r="E232" s="10" t="s">
        <v>428</v>
      </c>
      <c r="F232" s="9" t="s">
        <v>10</v>
      </c>
      <c r="G232" s="7">
        <v>16523.8</v>
      </c>
      <c r="H232" s="7">
        <v>10858</v>
      </c>
      <c r="I232" s="6">
        <v>0.65711277067018481</v>
      </c>
    </row>
    <row r="233" spans="1:9" ht="31.5" x14ac:dyDescent="0.25">
      <c r="A233" s="26" t="s">
        <v>427</v>
      </c>
      <c r="B233" s="33">
        <v>907</v>
      </c>
      <c r="C233" s="25">
        <v>7</v>
      </c>
      <c r="D233" s="25">
        <v>9</v>
      </c>
      <c r="E233" s="10" t="s">
        <v>426</v>
      </c>
      <c r="F233" s="9" t="s">
        <v>10</v>
      </c>
      <c r="G233" s="7">
        <v>15560.6</v>
      </c>
      <c r="H233" s="7">
        <v>10317.5</v>
      </c>
      <c r="I233" s="6">
        <v>0.66305283857948916</v>
      </c>
    </row>
    <row r="234" spans="1:9" ht="31.5" x14ac:dyDescent="0.25">
      <c r="A234" s="26" t="s">
        <v>221</v>
      </c>
      <c r="B234" s="33">
        <v>907</v>
      </c>
      <c r="C234" s="25">
        <v>7</v>
      </c>
      <c r="D234" s="25">
        <v>9</v>
      </c>
      <c r="E234" s="10" t="s">
        <v>425</v>
      </c>
      <c r="F234" s="9" t="s">
        <v>10</v>
      </c>
      <c r="G234" s="7">
        <v>3635</v>
      </c>
      <c r="H234" s="7">
        <v>2672.4</v>
      </c>
      <c r="I234" s="6">
        <v>0.73518569463548833</v>
      </c>
    </row>
    <row r="235" spans="1:9" ht="78.75" x14ac:dyDescent="0.25">
      <c r="A235" s="26" t="s">
        <v>37</v>
      </c>
      <c r="B235" s="33">
        <v>907</v>
      </c>
      <c r="C235" s="25">
        <v>7</v>
      </c>
      <c r="D235" s="25">
        <v>9</v>
      </c>
      <c r="E235" s="10" t="s">
        <v>425</v>
      </c>
      <c r="F235" s="9" t="s">
        <v>34</v>
      </c>
      <c r="G235" s="7">
        <v>2943.6</v>
      </c>
      <c r="H235" s="7">
        <v>2300.3000000000002</v>
      </c>
      <c r="I235" s="6">
        <v>0.78145807854328042</v>
      </c>
    </row>
    <row r="236" spans="1:9" ht="31.5" x14ac:dyDescent="0.25">
      <c r="A236" s="26" t="s">
        <v>9</v>
      </c>
      <c r="B236" s="33">
        <v>907</v>
      </c>
      <c r="C236" s="25">
        <v>7</v>
      </c>
      <c r="D236" s="25">
        <v>9</v>
      </c>
      <c r="E236" s="10" t="s">
        <v>425</v>
      </c>
      <c r="F236" s="9" t="s">
        <v>6</v>
      </c>
      <c r="G236" s="7">
        <v>685.6</v>
      </c>
      <c r="H236" s="7">
        <v>370.2</v>
      </c>
      <c r="I236" s="6">
        <v>0.53996499416569421</v>
      </c>
    </row>
    <row r="237" spans="1:9" x14ac:dyDescent="0.25">
      <c r="A237" s="26" t="s">
        <v>18</v>
      </c>
      <c r="B237" s="33">
        <v>907</v>
      </c>
      <c r="C237" s="25">
        <v>7</v>
      </c>
      <c r="D237" s="25">
        <v>9</v>
      </c>
      <c r="E237" s="10" t="s">
        <v>425</v>
      </c>
      <c r="F237" s="9" t="s">
        <v>16</v>
      </c>
      <c r="G237" s="7">
        <v>5.8</v>
      </c>
      <c r="H237" s="7">
        <v>2</v>
      </c>
      <c r="I237" s="6">
        <v>0.34482758620689657</v>
      </c>
    </row>
    <row r="238" spans="1:9" ht="22.5" customHeight="1" x14ac:dyDescent="0.25">
      <c r="A238" s="26" t="s">
        <v>153</v>
      </c>
      <c r="B238" s="33">
        <v>907</v>
      </c>
      <c r="C238" s="25">
        <v>7</v>
      </c>
      <c r="D238" s="25">
        <v>9</v>
      </c>
      <c r="E238" s="10" t="s">
        <v>424</v>
      </c>
      <c r="F238" s="9" t="s">
        <v>10</v>
      </c>
      <c r="G238" s="7">
        <v>6505.6</v>
      </c>
      <c r="H238" s="7">
        <v>4285.2</v>
      </c>
      <c r="I238" s="6">
        <v>0.65869404820462363</v>
      </c>
    </row>
    <row r="239" spans="1:9" ht="78.75" x14ac:dyDescent="0.25">
      <c r="A239" s="26" t="s">
        <v>37</v>
      </c>
      <c r="B239" s="33">
        <v>907</v>
      </c>
      <c r="C239" s="25">
        <v>7</v>
      </c>
      <c r="D239" s="25">
        <v>9</v>
      </c>
      <c r="E239" s="10" t="s">
        <v>424</v>
      </c>
      <c r="F239" s="9" t="s">
        <v>34</v>
      </c>
      <c r="G239" s="7">
        <v>6302</v>
      </c>
      <c r="H239" s="7">
        <v>4145.8</v>
      </c>
      <c r="I239" s="6">
        <v>0.65785464931767701</v>
      </c>
    </row>
    <row r="240" spans="1:9" ht="31.5" x14ac:dyDescent="0.25">
      <c r="A240" s="26" t="s">
        <v>9</v>
      </c>
      <c r="B240" s="33">
        <v>907</v>
      </c>
      <c r="C240" s="25">
        <v>7</v>
      </c>
      <c r="D240" s="25">
        <v>9</v>
      </c>
      <c r="E240" s="10" t="s">
        <v>424</v>
      </c>
      <c r="F240" s="9" t="s">
        <v>6</v>
      </c>
      <c r="G240" s="7">
        <v>203.6</v>
      </c>
      <c r="H240" s="7">
        <v>139.4</v>
      </c>
      <c r="I240" s="6">
        <v>0.68467583497053053</v>
      </c>
    </row>
    <row r="241" spans="1:9" ht="173.25" x14ac:dyDescent="0.25">
      <c r="A241" s="26" t="s">
        <v>38</v>
      </c>
      <c r="B241" s="33">
        <v>907</v>
      </c>
      <c r="C241" s="25">
        <v>7</v>
      </c>
      <c r="D241" s="25">
        <v>9</v>
      </c>
      <c r="E241" s="10" t="s">
        <v>423</v>
      </c>
      <c r="F241" s="9" t="s">
        <v>10</v>
      </c>
      <c r="G241" s="7">
        <v>5420</v>
      </c>
      <c r="H241" s="7">
        <v>3359.9</v>
      </c>
      <c r="I241" s="6">
        <v>0.6199077490774908</v>
      </c>
    </row>
    <row r="242" spans="1:9" ht="78.75" x14ac:dyDescent="0.25">
      <c r="A242" s="26" t="s">
        <v>37</v>
      </c>
      <c r="B242" s="33">
        <v>907</v>
      </c>
      <c r="C242" s="25">
        <v>7</v>
      </c>
      <c r="D242" s="25">
        <v>9</v>
      </c>
      <c r="E242" s="10" t="s">
        <v>423</v>
      </c>
      <c r="F242" s="9" t="s">
        <v>34</v>
      </c>
      <c r="G242" s="7">
        <v>5420</v>
      </c>
      <c r="H242" s="7">
        <v>3359.9</v>
      </c>
      <c r="I242" s="6">
        <v>0.6199077490774908</v>
      </c>
    </row>
    <row r="243" spans="1:9" ht="31.5" x14ac:dyDescent="0.25">
      <c r="A243" s="26" t="s">
        <v>422</v>
      </c>
      <c r="B243" s="33">
        <v>907</v>
      </c>
      <c r="C243" s="25">
        <v>7</v>
      </c>
      <c r="D243" s="25">
        <v>9</v>
      </c>
      <c r="E243" s="10" t="s">
        <v>421</v>
      </c>
      <c r="F243" s="9" t="s">
        <v>10</v>
      </c>
      <c r="G243" s="7">
        <v>10</v>
      </c>
      <c r="H243" s="7">
        <v>0</v>
      </c>
      <c r="I243" s="6">
        <v>0</v>
      </c>
    </row>
    <row r="244" spans="1:9" ht="63" x14ac:dyDescent="0.25">
      <c r="A244" s="26" t="s">
        <v>334</v>
      </c>
      <c r="B244" s="33">
        <v>907</v>
      </c>
      <c r="C244" s="25">
        <v>7</v>
      </c>
      <c r="D244" s="25">
        <v>9</v>
      </c>
      <c r="E244" s="10" t="s">
        <v>420</v>
      </c>
      <c r="F244" s="9" t="s">
        <v>10</v>
      </c>
      <c r="G244" s="7">
        <v>10</v>
      </c>
      <c r="H244" s="7">
        <v>0</v>
      </c>
      <c r="I244" s="6">
        <v>0</v>
      </c>
    </row>
    <row r="245" spans="1:9" ht="31.5" x14ac:dyDescent="0.25">
      <c r="A245" s="26" t="s">
        <v>9</v>
      </c>
      <c r="B245" s="33">
        <v>907</v>
      </c>
      <c r="C245" s="25">
        <v>7</v>
      </c>
      <c r="D245" s="25">
        <v>9</v>
      </c>
      <c r="E245" s="10" t="s">
        <v>420</v>
      </c>
      <c r="F245" s="9" t="s">
        <v>6</v>
      </c>
      <c r="G245" s="7">
        <v>10</v>
      </c>
      <c r="H245" s="7">
        <v>0</v>
      </c>
      <c r="I245" s="6">
        <v>0</v>
      </c>
    </row>
    <row r="246" spans="1:9" ht="47.25" x14ac:dyDescent="0.25">
      <c r="A246" s="26" t="s">
        <v>419</v>
      </c>
      <c r="B246" s="33">
        <v>907</v>
      </c>
      <c r="C246" s="25">
        <v>7</v>
      </c>
      <c r="D246" s="25">
        <v>9</v>
      </c>
      <c r="E246" s="10" t="s">
        <v>418</v>
      </c>
      <c r="F246" s="9" t="s">
        <v>10</v>
      </c>
      <c r="G246" s="7">
        <v>953.2</v>
      </c>
      <c r="H246" s="7">
        <v>540.5</v>
      </c>
      <c r="I246" s="6">
        <v>0.5670373478808225</v>
      </c>
    </row>
    <row r="247" spans="1:9" ht="63" x14ac:dyDescent="0.25">
      <c r="A247" s="26" t="s">
        <v>417</v>
      </c>
      <c r="B247" s="33">
        <v>907</v>
      </c>
      <c r="C247" s="25">
        <v>7</v>
      </c>
      <c r="D247" s="25">
        <v>9</v>
      </c>
      <c r="E247" s="10" t="s">
        <v>416</v>
      </c>
      <c r="F247" s="9" t="s">
        <v>10</v>
      </c>
      <c r="G247" s="7">
        <v>953.2</v>
      </c>
      <c r="H247" s="7">
        <v>540.5</v>
      </c>
      <c r="I247" s="6">
        <v>0.5670373478808225</v>
      </c>
    </row>
    <row r="248" spans="1:9" ht="78.75" x14ac:dyDescent="0.25">
      <c r="A248" s="26" t="s">
        <v>37</v>
      </c>
      <c r="B248" s="33">
        <v>907</v>
      </c>
      <c r="C248" s="25">
        <v>7</v>
      </c>
      <c r="D248" s="25">
        <v>9</v>
      </c>
      <c r="E248" s="10" t="s">
        <v>416</v>
      </c>
      <c r="F248" s="9" t="s">
        <v>34</v>
      </c>
      <c r="G248" s="7">
        <v>100</v>
      </c>
      <c r="H248" s="7">
        <v>13.8</v>
      </c>
      <c r="I248" s="6">
        <v>0.13800000000000001</v>
      </c>
    </row>
    <row r="249" spans="1:9" ht="31.5" x14ac:dyDescent="0.25">
      <c r="A249" s="26" t="s">
        <v>9</v>
      </c>
      <c r="B249" s="33">
        <v>907</v>
      </c>
      <c r="C249" s="25">
        <v>7</v>
      </c>
      <c r="D249" s="25">
        <v>9</v>
      </c>
      <c r="E249" s="10" t="s">
        <v>416</v>
      </c>
      <c r="F249" s="9" t="s">
        <v>6</v>
      </c>
      <c r="G249" s="7">
        <v>840.7</v>
      </c>
      <c r="H249" s="7">
        <v>514.20000000000005</v>
      </c>
      <c r="I249" s="6">
        <v>0.61163316284049007</v>
      </c>
    </row>
    <row r="250" spans="1:9" x14ac:dyDescent="0.25">
      <c r="A250" s="26" t="s">
        <v>97</v>
      </c>
      <c r="B250" s="33">
        <v>907</v>
      </c>
      <c r="C250" s="25">
        <v>7</v>
      </c>
      <c r="D250" s="25">
        <v>9</v>
      </c>
      <c r="E250" s="10" t="s">
        <v>416</v>
      </c>
      <c r="F250" s="9" t="s">
        <v>95</v>
      </c>
      <c r="G250" s="7">
        <v>12.5</v>
      </c>
      <c r="H250" s="7">
        <v>12.5</v>
      </c>
      <c r="I250" s="6">
        <v>1</v>
      </c>
    </row>
    <row r="251" spans="1:9" ht="47.25" x14ac:dyDescent="0.25">
      <c r="A251" s="26" t="s">
        <v>193</v>
      </c>
      <c r="B251" s="33">
        <v>907</v>
      </c>
      <c r="C251" s="25">
        <v>7</v>
      </c>
      <c r="D251" s="25">
        <v>9</v>
      </c>
      <c r="E251" s="10" t="s">
        <v>192</v>
      </c>
      <c r="F251" s="9" t="s">
        <v>10</v>
      </c>
      <c r="G251" s="7">
        <v>37.299999999999997</v>
      </c>
      <c r="H251" s="7">
        <v>0</v>
      </c>
      <c r="I251" s="6">
        <v>0</v>
      </c>
    </row>
    <row r="252" spans="1:9" ht="47.25" x14ac:dyDescent="0.25">
      <c r="A252" s="26" t="s">
        <v>191</v>
      </c>
      <c r="B252" s="33">
        <v>907</v>
      </c>
      <c r="C252" s="25">
        <v>7</v>
      </c>
      <c r="D252" s="25">
        <v>9</v>
      </c>
      <c r="E252" s="10" t="s">
        <v>190</v>
      </c>
      <c r="F252" s="9" t="s">
        <v>10</v>
      </c>
      <c r="G252" s="7">
        <v>37.299999999999997</v>
      </c>
      <c r="H252" s="7">
        <v>0</v>
      </c>
      <c r="I252" s="6">
        <v>0</v>
      </c>
    </row>
    <row r="253" spans="1:9" ht="47.25" x14ac:dyDescent="0.25">
      <c r="A253" s="26" t="s">
        <v>189</v>
      </c>
      <c r="B253" s="33">
        <v>907</v>
      </c>
      <c r="C253" s="25">
        <v>7</v>
      </c>
      <c r="D253" s="25">
        <v>9</v>
      </c>
      <c r="E253" s="10" t="s">
        <v>188</v>
      </c>
      <c r="F253" s="9" t="s">
        <v>10</v>
      </c>
      <c r="G253" s="7">
        <v>37.299999999999997</v>
      </c>
      <c r="H253" s="7">
        <v>0</v>
      </c>
      <c r="I253" s="6">
        <v>0</v>
      </c>
    </row>
    <row r="254" spans="1:9" ht="51" customHeight="1" x14ac:dyDescent="0.25">
      <c r="A254" s="26" t="s">
        <v>187</v>
      </c>
      <c r="B254" s="33">
        <v>907</v>
      </c>
      <c r="C254" s="25">
        <v>7</v>
      </c>
      <c r="D254" s="25">
        <v>9</v>
      </c>
      <c r="E254" s="10" t="s">
        <v>185</v>
      </c>
      <c r="F254" s="9" t="s">
        <v>10</v>
      </c>
      <c r="G254" s="7">
        <v>37.299999999999997</v>
      </c>
      <c r="H254" s="7">
        <v>0</v>
      </c>
      <c r="I254" s="6">
        <v>0</v>
      </c>
    </row>
    <row r="255" spans="1:9" ht="31.5" x14ac:dyDescent="0.25">
      <c r="A255" s="26" t="s">
        <v>9</v>
      </c>
      <c r="B255" s="33">
        <v>907</v>
      </c>
      <c r="C255" s="25">
        <v>7</v>
      </c>
      <c r="D255" s="25">
        <v>9</v>
      </c>
      <c r="E255" s="10" t="s">
        <v>185</v>
      </c>
      <c r="F255" s="9" t="s">
        <v>6</v>
      </c>
      <c r="G255" s="7">
        <v>37.299999999999997</v>
      </c>
      <c r="H255" s="7">
        <v>0</v>
      </c>
      <c r="I255" s="6">
        <v>0</v>
      </c>
    </row>
    <row r="256" spans="1:9" x14ac:dyDescent="0.25">
      <c r="A256" s="26" t="s">
        <v>508</v>
      </c>
      <c r="B256" s="33">
        <v>907</v>
      </c>
      <c r="C256" s="25">
        <v>10</v>
      </c>
      <c r="D256" s="25">
        <v>0</v>
      </c>
      <c r="E256" s="10" t="s">
        <v>10</v>
      </c>
      <c r="F256" s="9" t="s">
        <v>10</v>
      </c>
      <c r="G256" s="7">
        <v>29828.400000000001</v>
      </c>
      <c r="H256" s="7">
        <v>11858</v>
      </c>
      <c r="I256" s="6">
        <v>0.39754059889233079</v>
      </c>
    </row>
    <row r="257" spans="1:9" x14ac:dyDescent="0.25">
      <c r="A257" s="26" t="s">
        <v>431</v>
      </c>
      <c r="B257" s="33">
        <v>907</v>
      </c>
      <c r="C257" s="25">
        <v>10</v>
      </c>
      <c r="D257" s="25">
        <v>4</v>
      </c>
      <c r="E257" s="10" t="s">
        <v>10</v>
      </c>
      <c r="F257" s="9" t="s">
        <v>10</v>
      </c>
      <c r="G257" s="7">
        <v>29828.400000000001</v>
      </c>
      <c r="H257" s="7">
        <v>11858</v>
      </c>
      <c r="I257" s="6">
        <v>0.39754059889233079</v>
      </c>
    </row>
    <row r="258" spans="1:9" ht="31.5" x14ac:dyDescent="0.25">
      <c r="A258" s="26" t="s">
        <v>497</v>
      </c>
      <c r="B258" s="33">
        <v>907</v>
      </c>
      <c r="C258" s="25">
        <v>10</v>
      </c>
      <c r="D258" s="25">
        <v>4</v>
      </c>
      <c r="E258" s="10" t="s">
        <v>496</v>
      </c>
      <c r="F258" s="9" t="s">
        <v>10</v>
      </c>
      <c r="G258" s="7">
        <v>29828.400000000001</v>
      </c>
      <c r="H258" s="7">
        <v>11858</v>
      </c>
      <c r="I258" s="6">
        <v>0.39754059889233079</v>
      </c>
    </row>
    <row r="259" spans="1:9" ht="31.5" x14ac:dyDescent="0.25">
      <c r="A259" s="26" t="s">
        <v>495</v>
      </c>
      <c r="B259" s="33">
        <v>907</v>
      </c>
      <c r="C259" s="25">
        <v>10</v>
      </c>
      <c r="D259" s="25">
        <v>4</v>
      </c>
      <c r="E259" s="10" t="s">
        <v>494</v>
      </c>
      <c r="F259" s="9" t="s">
        <v>10</v>
      </c>
      <c r="G259" s="7">
        <v>29828.400000000001</v>
      </c>
      <c r="H259" s="7">
        <v>11858</v>
      </c>
      <c r="I259" s="6">
        <v>0.39754059889233079</v>
      </c>
    </row>
    <row r="260" spans="1:9" ht="31.5" x14ac:dyDescent="0.25">
      <c r="A260" s="26" t="s">
        <v>434</v>
      </c>
      <c r="B260" s="33">
        <v>907</v>
      </c>
      <c r="C260" s="25">
        <v>10</v>
      </c>
      <c r="D260" s="25">
        <v>4</v>
      </c>
      <c r="E260" s="10" t="s">
        <v>433</v>
      </c>
      <c r="F260" s="9" t="s">
        <v>10</v>
      </c>
      <c r="G260" s="7">
        <v>29828.400000000001</v>
      </c>
      <c r="H260" s="7">
        <v>11858</v>
      </c>
      <c r="I260" s="6">
        <v>0.39754059889233079</v>
      </c>
    </row>
    <row r="261" spans="1:9" ht="48.75" customHeight="1" x14ac:dyDescent="0.25">
      <c r="A261" s="26" t="s">
        <v>432</v>
      </c>
      <c r="B261" s="33">
        <v>907</v>
      </c>
      <c r="C261" s="25">
        <v>10</v>
      </c>
      <c r="D261" s="25">
        <v>4</v>
      </c>
      <c r="E261" s="10" t="s">
        <v>430</v>
      </c>
      <c r="F261" s="9" t="s">
        <v>10</v>
      </c>
      <c r="G261" s="7">
        <v>29828.400000000001</v>
      </c>
      <c r="H261" s="7">
        <v>11858</v>
      </c>
      <c r="I261" s="6">
        <v>0.39754059889233079</v>
      </c>
    </row>
    <row r="262" spans="1:9" ht="31.5" x14ac:dyDescent="0.25">
      <c r="A262" s="26" t="s">
        <v>9</v>
      </c>
      <c r="B262" s="33">
        <v>907</v>
      </c>
      <c r="C262" s="25">
        <v>10</v>
      </c>
      <c r="D262" s="25">
        <v>4</v>
      </c>
      <c r="E262" s="10" t="s">
        <v>430</v>
      </c>
      <c r="F262" s="9" t="s">
        <v>6</v>
      </c>
      <c r="G262" s="7">
        <v>29828.400000000001</v>
      </c>
      <c r="H262" s="7">
        <v>11858</v>
      </c>
      <c r="I262" s="6">
        <v>0.39754059889233079</v>
      </c>
    </row>
    <row r="263" spans="1:9" s="12" customFormat="1" x14ac:dyDescent="0.25">
      <c r="A263" s="28" t="s">
        <v>524</v>
      </c>
      <c r="B263" s="34">
        <v>910</v>
      </c>
      <c r="C263" s="27">
        <v>0</v>
      </c>
      <c r="D263" s="27">
        <v>0</v>
      </c>
      <c r="E263" s="17" t="s">
        <v>10</v>
      </c>
      <c r="F263" s="16" t="s">
        <v>10</v>
      </c>
      <c r="G263" s="14">
        <v>159673.29999999999</v>
      </c>
      <c r="H263" s="14">
        <v>112974.2</v>
      </c>
      <c r="I263" s="13">
        <v>0.70753344485270864</v>
      </c>
    </row>
    <row r="264" spans="1:9" x14ac:dyDescent="0.25">
      <c r="A264" s="26" t="s">
        <v>516</v>
      </c>
      <c r="B264" s="33">
        <v>910</v>
      </c>
      <c r="C264" s="25">
        <v>1</v>
      </c>
      <c r="D264" s="25">
        <v>0</v>
      </c>
      <c r="E264" s="10" t="s">
        <v>10</v>
      </c>
      <c r="F264" s="9" t="s">
        <v>10</v>
      </c>
      <c r="G264" s="7">
        <v>43260.1</v>
      </c>
      <c r="H264" s="7">
        <v>30420.7</v>
      </c>
      <c r="I264" s="6">
        <v>0.70320456956872501</v>
      </c>
    </row>
    <row r="265" spans="1:9" ht="47.25" x14ac:dyDescent="0.25">
      <c r="A265" s="26" t="s">
        <v>36</v>
      </c>
      <c r="B265" s="33">
        <v>910</v>
      </c>
      <c r="C265" s="25">
        <v>1</v>
      </c>
      <c r="D265" s="25">
        <v>6</v>
      </c>
      <c r="E265" s="10" t="s">
        <v>10</v>
      </c>
      <c r="F265" s="9" t="s">
        <v>10</v>
      </c>
      <c r="G265" s="7">
        <v>14507.4</v>
      </c>
      <c r="H265" s="7">
        <v>10481.799999999999</v>
      </c>
      <c r="I265" s="6">
        <v>0.7225140273239864</v>
      </c>
    </row>
    <row r="266" spans="1:9" ht="51.75" customHeight="1" x14ac:dyDescent="0.25">
      <c r="A266" s="26" t="s">
        <v>322</v>
      </c>
      <c r="B266" s="33">
        <v>910</v>
      </c>
      <c r="C266" s="25">
        <v>1</v>
      </c>
      <c r="D266" s="25">
        <v>6</v>
      </c>
      <c r="E266" s="10" t="s">
        <v>321</v>
      </c>
      <c r="F266" s="9" t="s">
        <v>10</v>
      </c>
      <c r="G266" s="7">
        <v>14507.4</v>
      </c>
      <c r="H266" s="7">
        <v>10481.799999999999</v>
      </c>
      <c r="I266" s="6">
        <v>0.7225140273239864</v>
      </c>
    </row>
    <row r="267" spans="1:9" ht="78.75" x14ac:dyDescent="0.25">
      <c r="A267" s="26" t="s">
        <v>320</v>
      </c>
      <c r="B267" s="33">
        <v>910</v>
      </c>
      <c r="C267" s="25">
        <v>1</v>
      </c>
      <c r="D267" s="25">
        <v>6</v>
      </c>
      <c r="E267" s="10" t="s">
        <v>319</v>
      </c>
      <c r="F267" s="9" t="s">
        <v>10</v>
      </c>
      <c r="G267" s="7">
        <v>14507.4</v>
      </c>
      <c r="H267" s="7">
        <v>10481.799999999999</v>
      </c>
      <c r="I267" s="6">
        <v>0.7225140273239864</v>
      </c>
    </row>
    <row r="268" spans="1:9" ht="78.75" customHeight="1" x14ac:dyDescent="0.25">
      <c r="A268" s="26" t="s">
        <v>318</v>
      </c>
      <c r="B268" s="33">
        <v>910</v>
      </c>
      <c r="C268" s="25">
        <v>1</v>
      </c>
      <c r="D268" s="25">
        <v>6</v>
      </c>
      <c r="E268" s="10" t="s">
        <v>317</v>
      </c>
      <c r="F268" s="9" t="s">
        <v>10</v>
      </c>
      <c r="G268" s="7">
        <v>14507.4</v>
      </c>
      <c r="H268" s="7">
        <v>10481.799999999999</v>
      </c>
      <c r="I268" s="6">
        <v>0.7225140273239864</v>
      </c>
    </row>
    <row r="269" spans="1:9" ht="31.5" x14ac:dyDescent="0.25">
      <c r="A269" s="26" t="s">
        <v>40</v>
      </c>
      <c r="B269" s="33">
        <v>910</v>
      </c>
      <c r="C269" s="25">
        <v>1</v>
      </c>
      <c r="D269" s="25">
        <v>6</v>
      </c>
      <c r="E269" s="10" t="s">
        <v>315</v>
      </c>
      <c r="F269" s="9" t="s">
        <v>10</v>
      </c>
      <c r="G269" s="7">
        <v>10923.4</v>
      </c>
      <c r="H269" s="7">
        <v>7488</v>
      </c>
      <c r="I269" s="6">
        <v>0.68550085138326899</v>
      </c>
    </row>
    <row r="270" spans="1:9" ht="78.75" x14ac:dyDescent="0.25">
      <c r="A270" s="26" t="s">
        <v>37</v>
      </c>
      <c r="B270" s="33">
        <v>910</v>
      </c>
      <c r="C270" s="25">
        <v>1</v>
      </c>
      <c r="D270" s="25">
        <v>6</v>
      </c>
      <c r="E270" s="10" t="s">
        <v>315</v>
      </c>
      <c r="F270" s="9" t="s">
        <v>34</v>
      </c>
      <c r="G270" s="7">
        <v>9059.2000000000007</v>
      </c>
      <c r="H270" s="7">
        <v>6296.2</v>
      </c>
      <c r="I270" s="6">
        <v>0.69500618156128569</v>
      </c>
    </row>
    <row r="271" spans="1:9" ht="31.5" x14ac:dyDescent="0.25">
      <c r="A271" s="26" t="s">
        <v>9</v>
      </c>
      <c r="B271" s="33">
        <v>910</v>
      </c>
      <c r="C271" s="25">
        <v>1</v>
      </c>
      <c r="D271" s="25">
        <v>6</v>
      </c>
      <c r="E271" s="10" t="s">
        <v>315</v>
      </c>
      <c r="F271" s="9" t="s">
        <v>6</v>
      </c>
      <c r="G271" s="7">
        <v>1864.2</v>
      </c>
      <c r="H271" s="7">
        <v>1191.9000000000001</v>
      </c>
      <c r="I271" s="6">
        <v>0.63936272932088833</v>
      </c>
    </row>
    <row r="272" spans="1:9" ht="173.25" x14ac:dyDescent="0.25">
      <c r="A272" s="26" t="s">
        <v>38</v>
      </c>
      <c r="B272" s="33">
        <v>910</v>
      </c>
      <c r="C272" s="25">
        <v>1</v>
      </c>
      <c r="D272" s="25">
        <v>6</v>
      </c>
      <c r="E272" s="10" t="s">
        <v>313</v>
      </c>
      <c r="F272" s="9" t="s">
        <v>10</v>
      </c>
      <c r="G272" s="7">
        <v>3584</v>
      </c>
      <c r="H272" s="7">
        <v>2993.8</v>
      </c>
      <c r="I272" s="6">
        <v>0.83532366071428577</v>
      </c>
    </row>
    <row r="273" spans="1:9" ht="78.75" x14ac:dyDescent="0.25">
      <c r="A273" s="26" t="s">
        <v>37</v>
      </c>
      <c r="B273" s="33">
        <v>910</v>
      </c>
      <c r="C273" s="25">
        <v>1</v>
      </c>
      <c r="D273" s="25">
        <v>6</v>
      </c>
      <c r="E273" s="10" t="s">
        <v>313</v>
      </c>
      <c r="F273" s="9" t="s">
        <v>34</v>
      </c>
      <c r="G273" s="7">
        <v>3584</v>
      </c>
      <c r="H273" s="7">
        <v>2993.8</v>
      </c>
      <c r="I273" s="6">
        <v>0.83532366071428577</v>
      </c>
    </row>
    <row r="274" spans="1:9" x14ac:dyDescent="0.25">
      <c r="A274" s="26" t="s">
        <v>8</v>
      </c>
      <c r="B274" s="33">
        <v>910</v>
      </c>
      <c r="C274" s="25">
        <v>1</v>
      </c>
      <c r="D274" s="25">
        <v>13</v>
      </c>
      <c r="E274" s="10" t="s">
        <v>10</v>
      </c>
      <c r="F274" s="9" t="s">
        <v>10</v>
      </c>
      <c r="G274" s="7">
        <v>28752.7</v>
      </c>
      <c r="H274" s="7">
        <v>19938.8</v>
      </c>
      <c r="I274" s="6">
        <v>0.69345835347636908</v>
      </c>
    </row>
    <row r="275" spans="1:9" ht="48.75" customHeight="1" x14ac:dyDescent="0.25">
      <c r="A275" s="26" t="s">
        <v>322</v>
      </c>
      <c r="B275" s="33">
        <v>910</v>
      </c>
      <c r="C275" s="25">
        <v>1</v>
      </c>
      <c r="D275" s="25">
        <v>13</v>
      </c>
      <c r="E275" s="10" t="s">
        <v>321</v>
      </c>
      <c r="F275" s="9" t="s">
        <v>10</v>
      </c>
      <c r="G275" s="7">
        <v>28124.3</v>
      </c>
      <c r="H275" s="7">
        <v>19938.8</v>
      </c>
      <c r="I275" s="6">
        <v>0.70895275615748654</v>
      </c>
    </row>
    <row r="276" spans="1:9" ht="78.75" x14ac:dyDescent="0.25">
      <c r="A276" s="26" t="s">
        <v>320</v>
      </c>
      <c r="B276" s="33">
        <v>910</v>
      </c>
      <c r="C276" s="25">
        <v>1</v>
      </c>
      <c r="D276" s="25">
        <v>13</v>
      </c>
      <c r="E276" s="10" t="s">
        <v>319</v>
      </c>
      <c r="F276" s="9" t="s">
        <v>10</v>
      </c>
      <c r="G276" s="7">
        <v>28124.3</v>
      </c>
      <c r="H276" s="7">
        <v>19938.8</v>
      </c>
      <c r="I276" s="6">
        <v>0.70895275615748654</v>
      </c>
    </row>
    <row r="277" spans="1:9" ht="84.75" customHeight="1" x14ac:dyDescent="0.25">
      <c r="A277" s="26" t="s">
        <v>318</v>
      </c>
      <c r="B277" s="33">
        <v>910</v>
      </c>
      <c r="C277" s="25">
        <v>1</v>
      </c>
      <c r="D277" s="25">
        <v>13</v>
      </c>
      <c r="E277" s="10" t="s">
        <v>317</v>
      </c>
      <c r="F277" s="9" t="s">
        <v>10</v>
      </c>
      <c r="G277" s="7">
        <v>28124.3</v>
      </c>
      <c r="H277" s="7">
        <v>19938.8</v>
      </c>
      <c r="I277" s="6">
        <v>0.70895275615748654</v>
      </c>
    </row>
    <row r="278" spans="1:9" ht="23.25" customHeight="1" x14ac:dyDescent="0.25">
      <c r="A278" s="26" t="s">
        <v>153</v>
      </c>
      <c r="B278" s="33">
        <v>910</v>
      </c>
      <c r="C278" s="25">
        <v>1</v>
      </c>
      <c r="D278" s="25">
        <v>13</v>
      </c>
      <c r="E278" s="10" t="s">
        <v>314</v>
      </c>
      <c r="F278" s="9" t="s">
        <v>10</v>
      </c>
      <c r="G278" s="7">
        <v>17864.3</v>
      </c>
      <c r="H278" s="7">
        <v>13307.8</v>
      </c>
      <c r="I278" s="6">
        <v>0.74493822875791382</v>
      </c>
    </row>
    <row r="279" spans="1:9" ht="78.75" x14ac:dyDescent="0.25">
      <c r="A279" s="26" t="s">
        <v>37</v>
      </c>
      <c r="B279" s="33">
        <v>910</v>
      </c>
      <c r="C279" s="25">
        <v>1</v>
      </c>
      <c r="D279" s="25">
        <v>13</v>
      </c>
      <c r="E279" s="10" t="s">
        <v>314</v>
      </c>
      <c r="F279" s="9" t="s">
        <v>34</v>
      </c>
      <c r="G279" s="7">
        <v>16479.400000000001</v>
      </c>
      <c r="H279" s="7">
        <v>12328.7</v>
      </c>
      <c r="I279" s="6">
        <v>0.74812796582399843</v>
      </c>
    </row>
    <row r="280" spans="1:9" ht="31.5" x14ac:dyDescent="0.25">
      <c r="A280" s="26" t="s">
        <v>9</v>
      </c>
      <c r="B280" s="33">
        <v>910</v>
      </c>
      <c r="C280" s="25">
        <v>1</v>
      </c>
      <c r="D280" s="25">
        <v>13</v>
      </c>
      <c r="E280" s="10" t="s">
        <v>314</v>
      </c>
      <c r="F280" s="9" t="s">
        <v>6</v>
      </c>
      <c r="G280" s="7">
        <v>1384.9</v>
      </c>
      <c r="H280" s="7">
        <v>979</v>
      </c>
      <c r="I280" s="6">
        <v>0.70691024622716436</v>
      </c>
    </row>
    <row r="281" spans="1:9" ht="173.25" x14ac:dyDescent="0.25">
      <c r="A281" s="26" t="s">
        <v>38</v>
      </c>
      <c r="B281" s="33">
        <v>910</v>
      </c>
      <c r="C281" s="25">
        <v>1</v>
      </c>
      <c r="D281" s="25">
        <v>13</v>
      </c>
      <c r="E281" s="10" t="s">
        <v>313</v>
      </c>
      <c r="F281" s="9" t="s">
        <v>10</v>
      </c>
      <c r="G281" s="7">
        <v>10260</v>
      </c>
      <c r="H281" s="7">
        <v>6631.1</v>
      </c>
      <c r="I281" s="6">
        <v>0.64630604288499027</v>
      </c>
    </row>
    <row r="282" spans="1:9" ht="78.75" x14ac:dyDescent="0.25">
      <c r="A282" s="26" t="s">
        <v>37</v>
      </c>
      <c r="B282" s="33">
        <v>910</v>
      </c>
      <c r="C282" s="25">
        <v>1</v>
      </c>
      <c r="D282" s="25">
        <v>13</v>
      </c>
      <c r="E282" s="10" t="s">
        <v>313</v>
      </c>
      <c r="F282" s="9" t="s">
        <v>34</v>
      </c>
      <c r="G282" s="7">
        <v>10260</v>
      </c>
      <c r="H282" s="7">
        <v>6631.1</v>
      </c>
      <c r="I282" s="6">
        <v>0.64630604288499027</v>
      </c>
    </row>
    <row r="283" spans="1:9" x14ac:dyDescent="0.25">
      <c r="A283" s="26" t="s">
        <v>63</v>
      </c>
      <c r="B283" s="33">
        <v>910</v>
      </c>
      <c r="C283" s="25">
        <v>1</v>
      </c>
      <c r="D283" s="25">
        <v>13</v>
      </c>
      <c r="E283" s="10" t="s">
        <v>62</v>
      </c>
      <c r="F283" s="9" t="s">
        <v>10</v>
      </c>
      <c r="G283" s="7">
        <v>628.4</v>
      </c>
      <c r="H283" s="7">
        <v>0</v>
      </c>
      <c r="I283" s="6">
        <v>0</v>
      </c>
    </row>
    <row r="284" spans="1:9" ht="47.25" x14ac:dyDescent="0.25">
      <c r="A284" s="26" t="s">
        <v>23</v>
      </c>
      <c r="B284" s="33">
        <v>910</v>
      </c>
      <c r="C284" s="25">
        <v>1</v>
      </c>
      <c r="D284" s="25">
        <v>13</v>
      </c>
      <c r="E284" s="10" t="s">
        <v>22</v>
      </c>
      <c r="F284" s="9" t="s">
        <v>10</v>
      </c>
      <c r="G284" s="7">
        <v>628.4</v>
      </c>
      <c r="H284" s="7">
        <v>0</v>
      </c>
      <c r="I284" s="6">
        <v>0</v>
      </c>
    </row>
    <row r="285" spans="1:9" ht="47.25" x14ac:dyDescent="0.25">
      <c r="A285" s="26" t="s">
        <v>21</v>
      </c>
      <c r="B285" s="33">
        <v>910</v>
      </c>
      <c r="C285" s="25">
        <v>1</v>
      </c>
      <c r="D285" s="25">
        <v>13</v>
      </c>
      <c r="E285" s="10" t="s">
        <v>20</v>
      </c>
      <c r="F285" s="9" t="s">
        <v>10</v>
      </c>
      <c r="G285" s="7">
        <v>628.4</v>
      </c>
      <c r="H285" s="7">
        <v>0</v>
      </c>
      <c r="I285" s="6">
        <v>0</v>
      </c>
    </row>
    <row r="286" spans="1:9" ht="66" customHeight="1" x14ac:dyDescent="0.25">
      <c r="A286" s="26" t="s">
        <v>19</v>
      </c>
      <c r="B286" s="33">
        <v>910</v>
      </c>
      <c r="C286" s="25">
        <v>1</v>
      </c>
      <c r="D286" s="25">
        <v>13</v>
      </c>
      <c r="E286" s="10" t="s">
        <v>17</v>
      </c>
      <c r="F286" s="9" t="s">
        <v>10</v>
      </c>
      <c r="G286" s="7">
        <v>628.4</v>
      </c>
      <c r="H286" s="7">
        <v>0</v>
      </c>
      <c r="I286" s="6">
        <v>0</v>
      </c>
    </row>
    <row r="287" spans="1:9" x14ac:dyDescent="0.25">
      <c r="A287" s="26" t="s">
        <v>18</v>
      </c>
      <c r="B287" s="33">
        <v>910</v>
      </c>
      <c r="C287" s="25">
        <v>1</v>
      </c>
      <c r="D287" s="25">
        <v>13</v>
      </c>
      <c r="E287" s="10" t="s">
        <v>17</v>
      </c>
      <c r="F287" s="9" t="s">
        <v>16</v>
      </c>
      <c r="G287" s="7">
        <v>628.4</v>
      </c>
      <c r="H287" s="7">
        <v>0</v>
      </c>
      <c r="I287" s="6">
        <v>0</v>
      </c>
    </row>
    <row r="288" spans="1:9" x14ac:dyDescent="0.25">
      <c r="A288" s="26" t="s">
        <v>511</v>
      </c>
      <c r="B288" s="33">
        <v>910</v>
      </c>
      <c r="C288" s="25">
        <v>7</v>
      </c>
      <c r="D288" s="25">
        <v>0</v>
      </c>
      <c r="E288" s="10" t="s">
        <v>10</v>
      </c>
      <c r="F288" s="9" t="s">
        <v>10</v>
      </c>
      <c r="G288" s="7">
        <v>98</v>
      </c>
      <c r="H288" s="7">
        <v>43.6</v>
      </c>
      <c r="I288" s="6">
        <v>0.44489795918367347</v>
      </c>
    </row>
    <row r="289" spans="1:9" ht="31.5" x14ac:dyDescent="0.25">
      <c r="A289" s="26" t="s">
        <v>42</v>
      </c>
      <c r="B289" s="33">
        <v>910</v>
      </c>
      <c r="C289" s="25">
        <v>7</v>
      </c>
      <c r="D289" s="25">
        <v>5</v>
      </c>
      <c r="E289" s="10" t="s">
        <v>10</v>
      </c>
      <c r="F289" s="9" t="s">
        <v>10</v>
      </c>
      <c r="G289" s="7">
        <v>98</v>
      </c>
      <c r="H289" s="7">
        <v>43.6</v>
      </c>
      <c r="I289" s="6">
        <v>0.44489795918367347</v>
      </c>
    </row>
    <row r="290" spans="1:9" ht="51" customHeight="1" x14ac:dyDescent="0.25">
      <c r="A290" s="26" t="s">
        <v>322</v>
      </c>
      <c r="B290" s="33">
        <v>910</v>
      </c>
      <c r="C290" s="25">
        <v>7</v>
      </c>
      <c r="D290" s="25">
        <v>5</v>
      </c>
      <c r="E290" s="10" t="s">
        <v>321</v>
      </c>
      <c r="F290" s="9" t="s">
        <v>10</v>
      </c>
      <c r="G290" s="7">
        <v>98</v>
      </c>
      <c r="H290" s="7">
        <v>43.6</v>
      </c>
      <c r="I290" s="6">
        <v>0.44489795918367347</v>
      </c>
    </row>
    <row r="291" spans="1:9" ht="78.75" x14ac:dyDescent="0.25">
      <c r="A291" s="26" t="s">
        <v>320</v>
      </c>
      <c r="B291" s="33">
        <v>910</v>
      </c>
      <c r="C291" s="25">
        <v>7</v>
      </c>
      <c r="D291" s="25">
        <v>5</v>
      </c>
      <c r="E291" s="10" t="s">
        <v>319</v>
      </c>
      <c r="F291" s="9" t="s">
        <v>10</v>
      </c>
      <c r="G291" s="7">
        <v>98</v>
      </c>
      <c r="H291" s="7">
        <v>43.6</v>
      </c>
      <c r="I291" s="6">
        <v>0.44489795918367347</v>
      </c>
    </row>
    <row r="292" spans="1:9" ht="83.25" customHeight="1" x14ac:dyDescent="0.25">
      <c r="A292" s="26" t="s">
        <v>318</v>
      </c>
      <c r="B292" s="33">
        <v>910</v>
      </c>
      <c r="C292" s="25">
        <v>7</v>
      </c>
      <c r="D292" s="25">
        <v>5</v>
      </c>
      <c r="E292" s="10" t="s">
        <v>317</v>
      </c>
      <c r="F292" s="9" t="s">
        <v>10</v>
      </c>
      <c r="G292" s="7">
        <v>98</v>
      </c>
      <c r="H292" s="7">
        <v>43.6</v>
      </c>
      <c r="I292" s="6">
        <v>0.44489795918367347</v>
      </c>
    </row>
    <row r="293" spans="1:9" ht="31.5" x14ac:dyDescent="0.25">
      <c r="A293" s="26" t="s">
        <v>43</v>
      </c>
      <c r="B293" s="33">
        <v>910</v>
      </c>
      <c r="C293" s="25">
        <v>7</v>
      </c>
      <c r="D293" s="25">
        <v>5</v>
      </c>
      <c r="E293" s="10" t="s">
        <v>316</v>
      </c>
      <c r="F293" s="9" t="s">
        <v>10</v>
      </c>
      <c r="G293" s="7">
        <v>98</v>
      </c>
      <c r="H293" s="7">
        <v>43.6</v>
      </c>
      <c r="I293" s="6">
        <v>0.44489795918367347</v>
      </c>
    </row>
    <row r="294" spans="1:9" ht="31.5" x14ac:dyDescent="0.25">
      <c r="A294" s="26" t="s">
        <v>9</v>
      </c>
      <c r="B294" s="33">
        <v>910</v>
      </c>
      <c r="C294" s="25">
        <v>7</v>
      </c>
      <c r="D294" s="25">
        <v>5</v>
      </c>
      <c r="E294" s="10" t="s">
        <v>316</v>
      </c>
      <c r="F294" s="9" t="s">
        <v>6</v>
      </c>
      <c r="G294" s="7">
        <v>98</v>
      </c>
      <c r="H294" s="7">
        <v>43.6</v>
      </c>
      <c r="I294" s="6">
        <v>0.44489795918367347</v>
      </c>
    </row>
    <row r="295" spans="1:9" ht="47.25" x14ac:dyDescent="0.25">
      <c r="A295" s="26" t="s">
        <v>505</v>
      </c>
      <c r="B295" s="33">
        <v>910</v>
      </c>
      <c r="C295" s="25">
        <v>14</v>
      </c>
      <c r="D295" s="25">
        <v>0</v>
      </c>
      <c r="E295" s="10" t="s">
        <v>10</v>
      </c>
      <c r="F295" s="9" t="s">
        <v>10</v>
      </c>
      <c r="G295" s="7">
        <v>116315.2</v>
      </c>
      <c r="H295" s="7">
        <v>82510</v>
      </c>
      <c r="I295" s="6">
        <v>0.70936558592514132</v>
      </c>
    </row>
    <row r="296" spans="1:9" ht="47.25" x14ac:dyDescent="0.25">
      <c r="A296" s="26" t="s">
        <v>301</v>
      </c>
      <c r="B296" s="33">
        <v>910</v>
      </c>
      <c r="C296" s="25">
        <v>14</v>
      </c>
      <c r="D296" s="25">
        <v>1</v>
      </c>
      <c r="E296" s="10" t="s">
        <v>10</v>
      </c>
      <c r="F296" s="9" t="s">
        <v>10</v>
      </c>
      <c r="G296" s="7">
        <v>98795.3</v>
      </c>
      <c r="H296" s="7">
        <v>71530.8</v>
      </c>
      <c r="I296" s="6">
        <v>0.72403039415842663</v>
      </c>
    </row>
    <row r="297" spans="1:9" ht="50.25" customHeight="1" x14ac:dyDescent="0.25">
      <c r="A297" s="26" t="s">
        <v>322</v>
      </c>
      <c r="B297" s="33">
        <v>910</v>
      </c>
      <c r="C297" s="25">
        <v>14</v>
      </c>
      <c r="D297" s="25">
        <v>1</v>
      </c>
      <c r="E297" s="10" t="s">
        <v>321</v>
      </c>
      <c r="F297" s="9" t="s">
        <v>10</v>
      </c>
      <c r="G297" s="7">
        <v>98795.3</v>
      </c>
      <c r="H297" s="7">
        <v>71530.8</v>
      </c>
      <c r="I297" s="6">
        <v>0.72403039415842663</v>
      </c>
    </row>
    <row r="298" spans="1:9" ht="68.25" customHeight="1" x14ac:dyDescent="0.25">
      <c r="A298" s="26" t="s">
        <v>312</v>
      </c>
      <c r="B298" s="33">
        <v>910</v>
      </c>
      <c r="C298" s="25">
        <v>14</v>
      </c>
      <c r="D298" s="25">
        <v>1</v>
      </c>
      <c r="E298" s="10" t="s">
        <v>311</v>
      </c>
      <c r="F298" s="9" t="s">
        <v>10</v>
      </c>
      <c r="G298" s="7">
        <v>98795.3</v>
      </c>
      <c r="H298" s="7">
        <v>71530.8</v>
      </c>
      <c r="I298" s="6">
        <v>0.72403039415842663</v>
      </c>
    </row>
    <row r="299" spans="1:9" ht="47.25" x14ac:dyDescent="0.25">
      <c r="A299" s="26" t="s">
        <v>310</v>
      </c>
      <c r="B299" s="33">
        <v>910</v>
      </c>
      <c r="C299" s="25">
        <v>14</v>
      </c>
      <c r="D299" s="25">
        <v>1</v>
      </c>
      <c r="E299" s="10" t="s">
        <v>309</v>
      </c>
      <c r="F299" s="9" t="s">
        <v>10</v>
      </c>
      <c r="G299" s="7">
        <v>98795.3</v>
      </c>
      <c r="H299" s="7">
        <v>71530.8</v>
      </c>
      <c r="I299" s="6">
        <v>0.72403039415842663</v>
      </c>
    </row>
    <row r="300" spans="1:9" ht="47.25" x14ac:dyDescent="0.25">
      <c r="A300" s="26" t="s">
        <v>305</v>
      </c>
      <c r="B300" s="33">
        <v>910</v>
      </c>
      <c r="C300" s="25">
        <v>14</v>
      </c>
      <c r="D300" s="25">
        <v>1</v>
      </c>
      <c r="E300" s="10" t="s">
        <v>304</v>
      </c>
      <c r="F300" s="9" t="s">
        <v>10</v>
      </c>
      <c r="G300" s="7">
        <v>97817.1</v>
      </c>
      <c r="H300" s="7">
        <v>70721.100000000006</v>
      </c>
      <c r="I300" s="6">
        <v>0.72299321897705005</v>
      </c>
    </row>
    <row r="301" spans="1:9" x14ac:dyDescent="0.25">
      <c r="A301" s="26" t="s">
        <v>302</v>
      </c>
      <c r="B301" s="33">
        <v>910</v>
      </c>
      <c r="C301" s="25">
        <v>14</v>
      </c>
      <c r="D301" s="25">
        <v>1</v>
      </c>
      <c r="E301" s="10" t="s">
        <v>304</v>
      </c>
      <c r="F301" s="9" t="s">
        <v>299</v>
      </c>
      <c r="G301" s="7">
        <v>97817.1</v>
      </c>
      <c r="H301" s="7">
        <v>70721.100000000006</v>
      </c>
      <c r="I301" s="6">
        <v>0.72299321897705005</v>
      </c>
    </row>
    <row r="302" spans="1:9" ht="31.5" x14ac:dyDescent="0.25">
      <c r="A302" s="26" t="s">
        <v>303</v>
      </c>
      <c r="B302" s="33">
        <v>910</v>
      </c>
      <c r="C302" s="25">
        <v>14</v>
      </c>
      <c r="D302" s="25">
        <v>1</v>
      </c>
      <c r="E302" s="10" t="s">
        <v>300</v>
      </c>
      <c r="F302" s="9" t="s">
        <v>10</v>
      </c>
      <c r="G302" s="7">
        <v>978.2</v>
      </c>
      <c r="H302" s="7">
        <v>809.7</v>
      </c>
      <c r="I302" s="6">
        <v>0.82774483745655281</v>
      </c>
    </row>
    <row r="303" spans="1:9" x14ac:dyDescent="0.25">
      <c r="A303" s="26" t="s">
        <v>302</v>
      </c>
      <c r="B303" s="33">
        <v>910</v>
      </c>
      <c r="C303" s="25">
        <v>14</v>
      </c>
      <c r="D303" s="25">
        <v>1</v>
      </c>
      <c r="E303" s="10" t="s">
        <v>300</v>
      </c>
      <c r="F303" s="9" t="s">
        <v>299</v>
      </c>
      <c r="G303" s="7">
        <v>978.2</v>
      </c>
      <c r="H303" s="7">
        <v>809.7</v>
      </c>
      <c r="I303" s="6">
        <v>0.82774483745655281</v>
      </c>
    </row>
    <row r="304" spans="1:9" x14ac:dyDescent="0.25">
      <c r="A304" s="26" t="s">
        <v>307</v>
      </c>
      <c r="B304" s="33">
        <v>910</v>
      </c>
      <c r="C304" s="25">
        <v>14</v>
      </c>
      <c r="D304" s="25">
        <v>3</v>
      </c>
      <c r="E304" s="10" t="s">
        <v>10</v>
      </c>
      <c r="F304" s="9" t="s">
        <v>10</v>
      </c>
      <c r="G304" s="7">
        <v>17519.900000000001</v>
      </c>
      <c r="H304" s="7">
        <v>10979.2</v>
      </c>
      <c r="I304" s="6">
        <v>0.62667024355161849</v>
      </c>
    </row>
    <row r="305" spans="1:9" ht="50.25" customHeight="1" x14ac:dyDescent="0.25">
      <c r="A305" s="26" t="s">
        <v>322</v>
      </c>
      <c r="B305" s="33">
        <v>910</v>
      </c>
      <c r="C305" s="25">
        <v>14</v>
      </c>
      <c r="D305" s="25">
        <v>3</v>
      </c>
      <c r="E305" s="10" t="s">
        <v>321</v>
      </c>
      <c r="F305" s="9" t="s">
        <v>10</v>
      </c>
      <c r="G305" s="7">
        <v>17519.900000000001</v>
      </c>
      <c r="H305" s="7">
        <v>10979.2</v>
      </c>
      <c r="I305" s="6">
        <v>0.62667024355161849</v>
      </c>
    </row>
    <row r="306" spans="1:9" ht="65.25" customHeight="1" x14ac:dyDescent="0.25">
      <c r="A306" s="26" t="s">
        <v>312</v>
      </c>
      <c r="B306" s="33">
        <v>910</v>
      </c>
      <c r="C306" s="25">
        <v>14</v>
      </c>
      <c r="D306" s="25">
        <v>3</v>
      </c>
      <c r="E306" s="10" t="s">
        <v>311</v>
      </c>
      <c r="F306" s="9" t="s">
        <v>10</v>
      </c>
      <c r="G306" s="7">
        <v>17519.900000000001</v>
      </c>
      <c r="H306" s="7">
        <v>10979.2</v>
      </c>
      <c r="I306" s="6">
        <v>0.62667024355161849</v>
      </c>
    </row>
    <row r="307" spans="1:9" ht="47.25" x14ac:dyDescent="0.25">
      <c r="A307" s="26" t="s">
        <v>310</v>
      </c>
      <c r="B307" s="33">
        <v>910</v>
      </c>
      <c r="C307" s="25">
        <v>14</v>
      </c>
      <c r="D307" s="25">
        <v>3</v>
      </c>
      <c r="E307" s="10" t="s">
        <v>309</v>
      </c>
      <c r="F307" s="9" t="s">
        <v>10</v>
      </c>
      <c r="G307" s="7">
        <v>17519.900000000001</v>
      </c>
      <c r="H307" s="7">
        <v>10979.2</v>
      </c>
      <c r="I307" s="6">
        <v>0.62667024355161849</v>
      </c>
    </row>
    <row r="308" spans="1:9" ht="47.25" x14ac:dyDescent="0.25">
      <c r="A308" s="26" t="s">
        <v>308</v>
      </c>
      <c r="B308" s="33">
        <v>910</v>
      </c>
      <c r="C308" s="25">
        <v>14</v>
      </c>
      <c r="D308" s="25">
        <v>3</v>
      </c>
      <c r="E308" s="10" t="s">
        <v>306</v>
      </c>
      <c r="F308" s="9" t="s">
        <v>10</v>
      </c>
      <c r="G308" s="7">
        <v>17519.900000000001</v>
      </c>
      <c r="H308" s="7">
        <v>10979.2</v>
      </c>
      <c r="I308" s="6">
        <v>0.62667024355161849</v>
      </c>
    </row>
    <row r="309" spans="1:9" x14ac:dyDescent="0.25">
      <c r="A309" s="26" t="s">
        <v>302</v>
      </c>
      <c r="B309" s="33">
        <v>910</v>
      </c>
      <c r="C309" s="25">
        <v>14</v>
      </c>
      <c r="D309" s="25">
        <v>3</v>
      </c>
      <c r="E309" s="10" t="s">
        <v>306</v>
      </c>
      <c r="F309" s="9" t="s">
        <v>299</v>
      </c>
      <c r="G309" s="7">
        <v>17519.900000000001</v>
      </c>
      <c r="H309" s="7">
        <v>10979.2</v>
      </c>
      <c r="I309" s="6">
        <v>0.62667024355161849</v>
      </c>
    </row>
    <row r="310" spans="1:9" s="12" customFormat="1" ht="31.5" x14ac:dyDescent="0.25">
      <c r="A310" s="28" t="s">
        <v>523</v>
      </c>
      <c r="B310" s="34">
        <v>913</v>
      </c>
      <c r="C310" s="27">
        <v>0</v>
      </c>
      <c r="D310" s="27">
        <v>0</v>
      </c>
      <c r="E310" s="17" t="s">
        <v>10</v>
      </c>
      <c r="F310" s="16" t="s">
        <v>10</v>
      </c>
      <c r="G310" s="14">
        <v>55746.3</v>
      </c>
      <c r="H310" s="14">
        <v>34667.1</v>
      </c>
      <c r="I310" s="13">
        <v>0.62187266240091266</v>
      </c>
    </row>
    <row r="311" spans="1:9" x14ac:dyDescent="0.25">
      <c r="A311" s="26" t="s">
        <v>516</v>
      </c>
      <c r="B311" s="33">
        <v>913</v>
      </c>
      <c r="C311" s="25">
        <v>1</v>
      </c>
      <c r="D311" s="25">
        <v>0</v>
      </c>
      <c r="E311" s="10" t="s">
        <v>10</v>
      </c>
      <c r="F311" s="9" t="s">
        <v>10</v>
      </c>
      <c r="G311" s="7">
        <v>42766.400000000001</v>
      </c>
      <c r="H311" s="7">
        <v>29117.8</v>
      </c>
      <c r="I311" s="6">
        <v>0.68085693441580297</v>
      </c>
    </row>
    <row r="312" spans="1:9" x14ac:dyDescent="0.25">
      <c r="A312" s="26" t="s">
        <v>8</v>
      </c>
      <c r="B312" s="33">
        <v>913</v>
      </c>
      <c r="C312" s="25">
        <v>1</v>
      </c>
      <c r="D312" s="25">
        <v>13</v>
      </c>
      <c r="E312" s="10" t="s">
        <v>10</v>
      </c>
      <c r="F312" s="9" t="s">
        <v>10</v>
      </c>
      <c r="G312" s="7">
        <v>42766.400000000001</v>
      </c>
      <c r="H312" s="7">
        <v>29117.8</v>
      </c>
      <c r="I312" s="6">
        <v>0.68085693441580297</v>
      </c>
    </row>
    <row r="313" spans="1:9" ht="47.25" customHeight="1" x14ac:dyDescent="0.25">
      <c r="A313" s="26" t="s">
        <v>298</v>
      </c>
      <c r="B313" s="33">
        <v>913</v>
      </c>
      <c r="C313" s="25">
        <v>1</v>
      </c>
      <c r="D313" s="25">
        <v>13</v>
      </c>
      <c r="E313" s="10" t="s">
        <v>297</v>
      </c>
      <c r="F313" s="9" t="s">
        <v>10</v>
      </c>
      <c r="G313" s="7">
        <v>42766.400000000001</v>
      </c>
      <c r="H313" s="7">
        <v>29117.8</v>
      </c>
      <c r="I313" s="6">
        <v>0.68085693441580297</v>
      </c>
    </row>
    <row r="314" spans="1:9" ht="63" x14ac:dyDescent="0.25">
      <c r="A314" s="26" t="s">
        <v>296</v>
      </c>
      <c r="B314" s="33">
        <v>913</v>
      </c>
      <c r="C314" s="25">
        <v>1</v>
      </c>
      <c r="D314" s="25">
        <v>13</v>
      </c>
      <c r="E314" s="10" t="s">
        <v>295</v>
      </c>
      <c r="F314" s="9" t="s">
        <v>10</v>
      </c>
      <c r="G314" s="7">
        <v>2829.8</v>
      </c>
      <c r="H314" s="7">
        <v>1201.5999999999999</v>
      </c>
      <c r="I314" s="6">
        <v>0.42462364831436844</v>
      </c>
    </row>
    <row r="315" spans="1:9" ht="47.25" x14ac:dyDescent="0.25">
      <c r="A315" s="26" t="s">
        <v>294</v>
      </c>
      <c r="B315" s="33">
        <v>913</v>
      </c>
      <c r="C315" s="25">
        <v>1</v>
      </c>
      <c r="D315" s="25">
        <v>13</v>
      </c>
      <c r="E315" s="10" t="s">
        <v>293</v>
      </c>
      <c r="F315" s="9" t="s">
        <v>10</v>
      </c>
      <c r="G315" s="7">
        <v>2829.8</v>
      </c>
      <c r="H315" s="7">
        <v>1201.5999999999999</v>
      </c>
      <c r="I315" s="6">
        <v>0.42462364831436844</v>
      </c>
    </row>
    <row r="316" spans="1:9" ht="31.5" x14ac:dyDescent="0.25">
      <c r="A316" s="26" t="s">
        <v>292</v>
      </c>
      <c r="B316" s="33">
        <v>913</v>
      </c>
      <c r="C316" s="25">
        <v>1</v>
      </c>
      <c r="D316" s="25">
        <v>13</v>
      </c>
      <c r="E316" s="10" t="s">
        <v>291</v>
      </c>
      <c r="F316" s="9" t="s">
        <v>10</v>
      </c>
      <c r="G316" s="7">
        <v>512.20000000000005</v>
      </c>
      <c r="H316" s="7">
        <v>112.8</v>
      </c>
      <c r="I316" s="6">
        <v>0.22022647403358062</v>
      </c>
    </row>
    <row r="317" spans="1:9" ht="31.5" x14ac:dyDescent="0.25">
      <c r="A317" s="26" t="s">
        <v>9</v>
      </c>
      <c r="B317" s="33">
        <v>913</v>
      </c>
      <c r="C317" s="25">
        <v>1</v>
      </c>
      <c r="D317" s="25">
        <v>13</v>
      </c>
      <c r="E317" s="10" t="s">
        <v>291</v>
      </c>
      <c r="F317" s="9" t="s">
        <v>6</v>
      </c>
      <c r="G317" s="7">
        <v>512.20000000000005</v>
      </c>
      <c r="H317" s="7">
        <v>112.8</v>
      </c>
      <c r="I317" s="6">
        <v>0.22022647403358062</v>
      </c>
    </row>
    <row r="318" spans="1:9" ht="31.5" x14ac:dyDescent="0.25">
      <c r="A318" s="26" t="s">
        <v>290</v>
      </c>
      <c r="B318" s="33">
        <v>913</v>
      </c>
      <c r="C318" s="25">
        <v>1</v>
      </c>
      <c r="D318" s="25">
        <v>13</v>
      </c>
      <c r="E318" s="10" t="s">
        <v>289</v>
      </c>
      <c r="F318" s="9" t="s">
        <v>10</v>
      </c>
      <c r="G318" s="7">
        <v>200</v>
      </c>
      <c r="H318" s="7">
        <v>130</v>
      </c>
      <c r="I318" s="6">
        <v>0.65</v>
      </c>
    </row>
    <row r="319" spans="1:9" ht="31.5" x14ac:dyDescent="0.25">
      <c r="A319" s="26" t="s">
        <v>9</v>
      </c>
      <c r="B319" s="33">
        <v>913</v>
      </c>
      <c r="C319" s="25">
        <v>1</v>
      </c>
      <c r="D319" s="25">
        <v>13</v>
      </c>
      <c r="E319" s="10" t="s">
        <v>289</v>
      </c>
      <c r="F319" s="9" t="s">
        <v>6</v>
      </c>
      <c r="G319" s="7">
        <v>200</v>
      </c>
      <c r="H319" s="7">
        <v>130</v>
      </c>
      <c r="I319" s="6">
        <v>0.65</v>
      </c>
    </row>
    <row r="320" spans="1:9" x14ac:dyDescent="0.25">
      <c r="A320" s="26" t="s">
        <v>285</v>
      </c>
      <c r="B320" s="33">
        <v>913</v>
      </c>
      <c r="C320" s="25">
        <v>1</v>
      </c>
      <c r="D320" s="25">
        <v>13</v>
      </c>
      <c r="E320" s="10" t="s">
        <v>284</v>
      </c>
      <c r="F320" s="9" t="s">
        <v>10</v>
      </c>
      <c r="G320" s="7">
        <v>719.8</v>
      </c>
      <c r="H320" s="7">
        <v>160.9</v>
      </c>
      <c r="I320" s="6">
        <v>0.22353431508752433</v>
      </c>
    </row>
    <row r="321" spans="1:9" ht="31.5" x14ac:dyDescent="0.25">
      <c r="A321" s="26" t="s">
        <v>9</v>
      </c>
      <c r="B321" s="33">
        <v>913</v>
      </c>
      <c r="C321" s="25">
        <v>1</v>
      </c>
      <c r="D321" s="25">
        <v>13</v>
      </c>
      <c r="E321" s="10" t="s">
        <v>284</v>
      </c>
      <c r="F321" s="9" t="s">
        <v>6</v>
      </c>
      <c r="G321" s="7">
        <v>596.9</v>
      </c>
      <c r="H321" s="7">
        <v>93</v>
      </c>
      <c r="I321" s="6">
        <v>0.15580499246104876</v>
      </c>
    </row>
    <row r="322" spans="1:9" x14ac:dyDescent="0.25">
      <c r="A322" s="26" t="s">
        <v>18</v>
      </c>
      <c r="B322" s="33">
        <v>913</v>
      </c>
      <c r="C322" s="25">
        <v>1</v>
      </c>
      <c r="D322" s="25">
        <v>13</v>
      </c>
      <c r="E322" s="10" t="s">
        <v>284</v>
      </c>
      <c r="F322" s="9" t="s">
        <v>16</v>
      </c>
      <c r="G322" s="7">
        <v>122.9</v>
      </c>
      <c r="H322" s="7">
        <v>67.900000000000006</v>
      </c>
      <c r="I322" s="6">
        <v>0.55248169243287226</v>
      </c>
    </row>
    <row r="323" spans="1:9" ht="31.5" x14ac:dyDescent="0.25">
      <c r="A323" s="26" t="s">
        <v>281</v>
      </c>
      <c r="B323" s="33">
        <v>913</v>
      </c>
      <c r="C323" s="25">
        <v>1</v>
      </c>
      <c r="D323" s="25">
        <v>13</v>
      </c>
      <c r="E323" s="10" t="s">
        <v>280</v>
      </c>
      <c r="F323" s="9" t="s">
        <v>10</v>
      </c>
      <c r="G323" s="7">
        <v>1397.8</v>
      </c>
      <c r="H323" s="7">
        <v>797.9</v>
      </c>
      <c r="I323" s="6">
        <v>0.57082558305909281</v>
      </c>
    </row>
    <row r="324" spans="1:9" ht="31.5" x14ac:dyDescent="0.25">
      <c r="A324" s="26" t="s">
        <v>9</v>
      </c>
      <c r="B324" s="33">
        <v>913</v>
      </c>
      <c r="C324" s="25">
        <v>1</v>
      </c>
      <c r="D324" s="25">
        <v>13</v>
      </c>
      <c r="E324" s="10" t="s">
        <v>280</v>
      </c>
      <c r="F324" s="9" t="s">
        <v>6</v>
      </c>
      <c r="G324" s="7">
        <v>1397.8</v>
      </c>
      <c r="H324" s="7">
        <v>797.9</v>
      </c>
      <c r="I324" s="6">
        <v>0.57082558305909281</v>
      </c>
    </row>
    <row r="325" spans="1:9" ht="78.75" x14ac:dyDescent="0.25">
      <c r="A325" s="26" t="s">
        <v>274</v>
      </c>
      <c r="B325" s="33">
        <v>913</v>
      </c>
      <c r="C325" s="25">
        <v>1</v>
      </c>
      <c r="D325" s="25">
        <v>13</v>
      </c>
      <c r="E325" s="10" t="s">
        <v>273</v>
      </c>
      <c r="F325" s="9" t="s">
        <v>10</v>
      </c>
      <c r="G325" s="7">
        <v>34413.300000000003</v>
      </c>
      <c r="H325" s="7">
        <v>24188.9</v>
      </c>
      <c r="I325" s="6">
        <v>0.70289393926185517</v>
      </c>
    </row>
    <row r="326" spans="1:9" ht="63" x14ac:dyDescent="0.25">
      <c r="A326" s="26" t="s">
        <v>272</v>
      </c>
      <c r="B326" s="33">
        <v>913</v>
      </c>
      <c r="C326" s="25">
        <v>1</v>
      </c>
      <c r="D326" s="25">
        <v>13</v>
      </c>
      <c r="E326" s="10" t="s">
        <v>271</v>
      </c>
      <c r="F326" s="9" t="s">
        <v>10</v>
      </c>
      <c r="G326" s="7">
        <v>34413.300000000003</v>
      </c>
      <c r="H326" s="7">
        <v>24188.9</v>
      </c>
      <c r="I326" s="6">
        <v>0.70289393926185517</v>
      </c>
    </row>
    <row r="327" spans="1:9" ht="31.5" x14ac:dyDescent="0.25">
      <c r="A327" s="26" t="s">
        <v>270</v>
      </c>
      <c r="B327" s="33">
        <v>913</v>
      </c>
      <c r="C327" s="25">
        <v>1</v>
      </c>
      <c r="D327" s="25">
        <v>13</v>
      </c>
      <c r="E327" s="10" t="s">
        <v>269</v>
      </c>
      <c r="F327" s="9" t="s">
        <v>10</v>
      </c>
      <c r="G327" s="7">
        <v>20869.3</v>
      </c>
      <c r="H327" s="7">
        <v>13461.8</v>
      </c>
      <c r="I327" s="6">
        <v>0.64505278087909035</v>
      </c>
    </row>
    <row r="328" spans="1:9" ht="31.5" x14ac:dyDescent="0.25">
      <c r="A328" s="26" t="s">
        <v>266</v>
      </c>
      <c r="B328" s="33">
        <v>913</v>
      </c>
      <c r="C328" s="25">
        <v>1</v>
      </c>
      <c r="D328" s="25">
        <v>13</v>
      </c>
      <c r="E328" s="10" t="s">
        <v>269</v>
      </c>
      <c r="F328" s="9" t="s">
        <v>264</v>
      </c>
      <c r="G328" s="7">
        <v>20869.3</v>
      </c>
      <c r="H328" s="7">
        <v>13461.8</v>
      </c>
      <c r="I328" s="6">
        <v>0.64505278087909035</v>
      </c>
    </row>
    <row r="329" spans="1:9" ht="31.5" x14ac:dyDescent="0.25">
      <c r="A329" s="26" t="s">
        <v>268</v>
      </c>
      <c r="B329" s="33">
        <v>913</v>
      </c>
      <c r="C329" s="25">
        <v>1</v>
      </c>
      <c r="D329" s="25">
        <v>13</v>
      </c>
      <c r="E329" s="10" t="s">
        <v>267</v>
      </c>
      <c r="F329" s="9" t="s">
        <v>10</v>
      </c>
      <c r="G329" s="7">
        <v>2820</v>
      </c>
      <c r="H329" s="7">
        <v>1786.8</v>
      </c>
      <c r="I329" s="6">
        <v>0.63361702127659569</v>
      </c>
    </row>
    <row r="330" spans="1:9" ht="31.5" x14ac:dyDescent="0.25">
      <c r="A330" s="26" t="s">
        <v>266</v>
      </c>
      <c r="B330" s="33">
        <v>913</v>
      </c>
      <c r="C330" s="25">
        <v>1</v>
      </c>
      <c r="D330" s="25">
        <v>13</v>
      </c>
      <c r="E330" s="10" t="s">
        <v>267</v>
      </c>
      <c r="F330" s="9" t="s">
        <v>264</v>
      </c>
      <c r="G330" s="7">
        <v>2820</v>
      </c>
      <c r="H330" s="7">
        <v>1786.8</v>
      </c>
      <c r="I330" s="6">
        <v>0.63361702127659569</v>
      </c>
    </row>
    <row r="331" spans="1:9" ht="173.25" x14ac:dyDescent="0.25">
      <c r="A331" s="26" t="s">
        <v>38</v>
      </c>
      <c r="B331" s="33">
        <v>913</v>
      </c>
      <c r="C331" s="25">
        <v>1</v>
      </c>
      <c r="D331" s="25">
        <v>13</v>
      </c>
      <c r="E331" s="10" t="s">
        <v>265</v>
      </c>
      <c r="F331" s="9" t="s">
        <v>10</v>
      </c>
      <c r="G331" s="7">
        <v>10724</v>
      </c>
      <c r="H331" s="7">
        <v>8940.2000000000007</v>
      </c>
      <c r="I331" s="6">
        <v>0.83366281238343909</v>
      </c>
    </row>
    <row r="332" spans="1:9" ht="31.5" x14ac:dyDescent="0.25">
      <c r="A332" s="26" t="s">
        <v>266</v>
      </c>
      <c r="B332" s="33">
        <v>913</v>
      </c>
      <c r="C332" s="25">
        <v>1</v>
      </c>
      <c r="D332" s="25">
        <v>13</v>
      </c>
      <c r="E332" s="10" t="s">
        <v>265</v>
      </c>
      <c r="F332" s="9" t="s">
        <v>264</v>
      </c>
      <c r="G332" s="7">
        <v>10724</v>
      </c>
      <c r="H332" s="7">
        <v>8940.2000000000007</v>
      </c>
      <c r="I332" s="6">
        <v>0.83366281238343909</v>
      </c>
    </row>
    <row r="333" spans="1:9" ht="63" x14ac:dyDescent="0.25">
      <c r="A333" s="26" t="s">
        <v>258</v>
      </c>
      <c r="B333" s="33">
        <v>913</v>
      </c>
      <c r="C333" s="25">
        <v>1</v>
      </c>
      <c r="D333" s="25">
        <v>13</v>
      </c>
      <c r="E333" s="10" t="s">
        <v>257</v>
      </c>
      <c r="F333" s="9" t="s">
        <v>10</v>
      </c>
      <c r="G333" s="7">
        <v>5523.3</v>
      </c>
      <c r="H333" s="7">
        <v>3727.4</v>
      </c>
      <c r="I333" s="6">
        <v>0.67485018014592724</v>
      </c>
    </row>
    <row r="334" spans="1:9" ht="31.5" x14ac:dyDescent="0.25">
      <c r="A334" s="26" t="s">
        <v>256</v>
      </c>
      <c r="B334" s="33">
        <v>913</v>
      </c>
      <c r="C334" s="25">
        <v>1</v>
      </c>
      <c r="D334" s="25">
        <v>13</v>
      </c>
      <c r="E334" s="10" t="s">
        <v>255</v>
      </c>
      <c r="F334" s="9" t="s">
        <v>10</v>
      </c>
      <c r="G334" s="7">
        <v>5523.3</v>
      </c>
      <c r="H334" s="7">
        <v>3727.4</v>
      </c>
      <c r="I334" s="6">
        <v>0.67485018014592724</v>
      </c>
    </row>
    <row r="335" spans="1:9" ht="31.5" x14ac:dyDescent="0.25">
      <c r="A335" s="26" t="s">
        <v>221</v>
      </c>
      <c r="B335" s="33">
        <v>913</v>
      </c>
      <c r="C335" s="25">
        <v>1</v>
      </c>
      <c r="D335" s="25">
        <v>13</v>
      </c>
      <c r="E335" s="10" t="s">
        <v>253</v>
      </c>
      <c r="F335" s="9" t="s">
        <v>10</v>
      </c>
      <c r="G335" s="7">
        <v>3742.2</v>
      </c>
      <c r="H335" s="7">
        <v>2075.1999999999998</v>
      </c>
      <c r="I335" s="6">
        <v>0.55454011009566562</v>
      </c>
    </row>
    <row r="336" spans="1:9" ht="78.75" x14ac:dyDescent="0.25">
      <c r="A336" s="26" t="s">
        <v>37</v>
      </c>
      <c r="B336" s="33">
        <v>913</v>
      </c>
      <c r="C336" s="25">
        <v>1</v>
      </c>
      <c r="D336" s="25">
        <v>13</v>
      </c>
      <c r="E336" s="10" t="s">
        <v>253</v>
      </c>
      <c r="F336" s="9" t="s">
        <v>34</v>
      </c>
      <c r="G336" s="7">
        <v>3626</v>
      </c>
      <c r="H336" s="7">
        <v>1989.2</v>
      </c>
      <c r="I336" s="6">
        <v>0.5485934914506343</v>
      </c>
    </row>
    <row r="337" spans="1:9" ht="31.5" x14ac:dyDescent="0.25">
      <c r="A337" s="26" t="s">
        <v>9</v>
      </c>
      <c r="B337" s="33">
        <v>913</v>
      </c>
      <c r="C337" s="25">
        <v>1</v>
      </c>
      <c r="D337" s="25">
        <v>13</v>
      </c>
      <c r="E337" s="10" t="s">
        <v>253</v>
      </c>
      <c r="F337" s="9" t="s">
        <v>6</v>
      </c>
      <c r="G337" s="7">
        <v>114.7</v>
      </c>
      <c r="H337" s="7">
        <v>86</v>
      </c>
      <c r="I337" s="6">
        <v>0.74978204010462068</v>
      </c>
    </row>
    <row r="338" spans="1:9" x14ac:dyDescent="0.25">
      <c r="A338" s="26" t="s">
        <v>18</v>
      </c>
      <c r="B338" s="33">
        <v>913</v>
      </c>
      <c r="C338" s="25">
        <v>1</v>
      </c>
      <c r="D338" s="25">
        <v>13</v>
      </c>
      <c r="E338" s="10" t="s">
        <v>253</v>
      </c>
      <c r="F338" s="9" t="s">
        <v>16</v>
      </c>
      <c r="G338" s="7">
        <v>1.5</v>
      </c>
      <c r="H338" s="7">
        <v>0</v>
      </c>
      <c r="I338" s="6">
        <v>0</v>
      </c>
    </row>
    <row r="339" spans="1:9" ht="173.25" x14ac:dyDescent="0.25">
      <c r="A339" s="26" t="s">
        <v>38</v>
      </c>
      <c r="B339" s="33">
        <v>913</v>
      </c>
      <c r="C339" s="25">
        <v>1</v>
      </c>
      <c r="D339" s="25">
        <v>13</v>
      </c>
      <c r="E339" s="10" t="s">
        <v>252</v>
      </c>
      <c r="F339" s="9" t="s">
        <v>10</v>
      </c>
      <c r="G339" s="7">
        <v>1781.1</v>
      </c>
      <c r="H339" s="7">
        <v>1652.2</v>
      </c>
      <c r="I339" s="6">
        <v>0.92762899331873572</v>
      </c>
    </row>
    <row r="340" spans="1:9" ht="78.75" x14ac:dyDescent="0.25">
      <c r="A340" s="26" t="s">
        <v>37</v>
      </c>
      <c r="B340" s="33">
        <v>913</v>
      </c>
      <c r="C340" s="25">
        <v>1</v>
      </c>
      <c r="D340" s="25">
        <v>13</v>
      </c>
      <c r="E340" s="10" t="s">
        <v>252</v>
      </c>
      <c r="F340" s="9" t="s">
        <v>34</v>
      </c>
      <c r="G340" s="7">
        <v>1781.1</v>
      </c>
      <c r="H340" s="7">
        <v>1652.2</v>
      </c>
      <c r="I340" s="6">
        <v>0.92762899331873572</v>
      </c>
    </row>
    <row r="341" spans="1:9" x14ac:dyDescent="0.25">
      <c r="A341" s="26" t="s">
        <v>513</v>
      </c>
      <c r="B341" s="33">
        <v>913</v>
      </c>
      <c r="C341" s="25">
        <v>4</v>
      </c>
      <c r="D341" s="25">
        <v>0</v>
      </c>
      <c r="E341" s="10" t="s">
        <v>10</v>
      </c>
      <c r="F341" s="9" t="s">
        <v>10</v>
      </c>
      <c r="G341" s="7">
        <v>9016.7000000000007</v>
      </c>
      <c r="H341" s="7">
        <v>2596.4</v>
      </c>
      <c r="I341" s="6">
        <v>0.28795457318087547</v>
      </c>
    </row>
    <row r="342" spans="1:9" x14ac:dyDescent="0.25">
      <c r="A342" s="26" t="s">
        <v>183</v>
      </c>
      <c r="B342" s="33">
        <v>913</v>
      </c>
      <c r="C342" s="25">
        <v>4</v>
      </c>
      <c r="D342" s="25">
        <v>9</v>
      </c>
      <c r="E342" s="10" t="s">
        <v>10</v>
      </c>
      <c r="F342" s="9" t="s">
        <v>10</v>
      </c>
      <c r="G342" s="7">
        <v>8516.7000000000007</v>
      </c>
      <c r="H342" s="7">
        <v>2495.4</v>
      </c>
      <c r="I342" s="6">
        <v>0.29300081017295432</v>
      </c>
    </row>
    <row r="343" spans="1:9" ht="50.25" customHeight="1" x14ac:dyDescent="0.25">
      <c r="A343" s="26" t="s">
        <v>298</v>
      </c>
      <c r="B343" s="33">
        <v>913</v>
      </c>
      <c r="C343" s="25">
        <v>4</v>
      </c>
      <c r="D343" s="25">
        <v>9</v>
      </c>
      <c r="E343" s="10" t="s">
        <v>297</v>
      </c>
      <c r="F343" s="9" t="s">
        <v>10</v>
      </c>
      <c r="G343" s="7">
        <v>8516.7000000000007</v>
      </c>
      <c r="H343" s="7">
        <v>2495.4</v>
      </c>
      <c r="I343" s="6">
        <v>0.29300081017295432</v>
      </c>
    </row>
    <row r="344" spans="1:9" ht="78.75" x14ac:dyDescent="0.25">
      <c r="A344" s="26" t="s">
        <v>274</v>
      </c>
      <c r="B344" s="33">
        <v>913</v>
      </c>
      <c r="C344" s="25">
        <v>4</v>
      </c>
      <c r="D344" s="25">
        <v>9</v>
      </c>
      <c r="E344" s="10" t="s">
        <v>273</v>
      </c>
      <c r="F344" s="9" t="s">
        <v>10</v>
      </c>
      <c r="G344" s="7">
        <v>8516.7000000000007</v>
      </c>
      <c r="H344" s="7">
        <v>2495.4</v>
      </c>
      <c r="I344" s="6">
        <v>0.29300081017295432</v>
      </c>
    </row>
    <row r="345" spans="1:9" ht="63" x14ac:dyDescent="0.25">
      <c r="A345" s="26" t="s">
        <v>272</v>
      </c>
      <c r="B345" s="33">
        <v>913</v>
      </c>
      <c r="C345" s="25">
        <v>4</v>
      </c>
      <c r="D345" s="25">
        <v>9</v>
      </c>
      <c r="E345" s="10" t="s">
        <v>271</v>
      </c>
      <c r="F345" s="9" t="s">
        <v>10</v>
      </c>
      <c r="G345" s="7">
        <v>8516.7000000000007</v>
      </c>
      <c r="H345" s="7">
        <v>2495.4</v>
      </c>
      <c r="I345" s="6">
        <v>0.29300081017295432</v>
      </c>
    </row>
    <row r="346" spans="1:9" ht="47.25" x14ac:dyDescent="0.25">
      <c r="A346" s="26" t="s">
        <v>568</v>
      </c>
      <c r="B346" s="33">
        <v>913</v>
      </c>
      <c r="C346" s="25">
        <v>4</v>
      </c>
      <c r="D346" s="25">
        <v>9</v>
      </c>
      <c r="E346" s="10" t="s">
        <v>569</v>
      </c>
      <c r="F346" s="9" t="s">
        <v>10</v>
      </c>
      <c r="G346" s="7">
        <v>8516.7000000000007</v>
      </c>
      <c r="H346" s="7">
        <v>2495.4</v>
      </c>
      <c r="I346" s="6">
        <v>0.29300081017295432</v>
      </c>
    </row>
    <row r="347" spans="1:9" ht="31.5" x14ac:dyDescent="0.25">
      <c r="A347" s="26" t="s">
        <v>266</v>
      </c>
      <c r="B347" s="33">
        <v>913</v>
      </c>
      <c r="C347" s="25">
        <v>4</v>
      </c>
      <c r="D347" s="25">
        <v>9</v>
      </c>
      <c r="E347" s="10" t="s">
        <v>569</v>
      </c>
      <c r="F347" s="9" t="s">
        <v>264</v>
      </c>
      <c r="G347" s="7">
        <v>8516.7000000000007</v>
      </c>
      <c r="H347" s="7">
        <v>2495.4</v>
      </c>
      <c r="I347" s="6">
        <v>0.29300081017295432</v>
      </c>
    </row>
    <row r="348" spans="1:9" x14ac:dyDescent="0.25">
      <c r="A348" s="26" t="s">
        <v>287</v>
      </c>
      <c r="B348" s="33">
        <v>913</v>
      </c>
      <c r="C348" s="25">
        <v>4</v>
      </c>
      <c r="D348" s="25">
        <v>12</v>
      </c>
      <c r="E348" s="10" t="s">
        <v>10</v>
      </c>
      <c r="F348" s="9" t="s">
        <v>10</v>
      </c>
      <c r="G348" s="7">
        <v>500</v>
      </c>
      <c r="H348" s="7">
        <v>101</v>
      </c>
      <c r="I348" s="6">
        <v>0.20200000000000001</v>
      </c>
    </row>
    <row r="349" spans="1:9" ht="51.75" customHeight="1" x14ac:dyDescent="0.25">
      <c r="A349" s="26" t="s">
        <v>298</v>
      </c>
      <c r="B349" s="33">
        <v>913</v>
      </c>
      <c r="C349" s="25">
        <v>4</v>
      </c>
      <c r="D349" s="25">
        <v>12</v>
      </c>
      <c r="E349" s="10" t="s">
        <v>297</v>
      </c>
      <c r="F349" s="9" t="s">
        <v>10</v>
      </c>
      <c r="G349" s="7">
        <v>500</v>
      </c>
      <c r="H349" s="7">
        <v>101</v>
      </c>
      <c r="I349" s="6">
        <v>0.20200000000000001</v>
      </c>
    </row>
    <row r="350" spans="1:9" ht="63" x14ac:dyDescent="0.25">
      <c r="A350" s="26" t="s">
        <v>296</v>
      </c>
      <c r="B350" s="33">
        <v>913</v>
      </c>
      <c r="C350" s="25">
        <v>4</v>
      </c>
      <c r="D350" s="25">
        <v>12</v>
      </c>
      <c r="E350" s="10" t="s">
        <v>295</v>
      </c>
      <c r="F350" s="9" t="s">
        <v>10</v>
      </c>
      <c r="G350" s="7">
        <v>500</v>
      </c>
      <c r="H350" s="7">
        <v>101</v>
      </c>
      <c r="I350" s="6">
        <v>0.20200000000000001</v>
      </c>
    </row>
    <row r="351" spans="1:9" ht="47.25" x14ac:dyDescent="0.25">
      <c r="A351" s="26" t="s">
        <v>294</v>
      </c>
      <c r="B351" s="33">
        <v>913</v>
      </c>
      <c r="C351" s="25">
        <v>4</v>
      </c>
      <c r="D351" s="25">
        <v>12</v>
      </c>
      <c r="E351" s="10" t="s">
        <v>293</v>
      </c>
      <c r="F351" s="9" t="s">
        <v>10</v>
      </c>
      <c r="G351" s="7">
        <v>500</v>
      </c>
      <c r="H351" s="7">
        <v>101</v>
      </c>
      <c r="I351" s="6">
        <v>0.20200000000000001</v>
      </c>
    </row>
    <row r="352" spans="1:9" ht="47.25" x14ac:dyDescent="0.25">
      <c r="A352" s="26" t="s">
        <v>288</v>
      </c>
      <c r="B352" s="33">
        <v>913</v>
      </c>
      <c r="C352" s="25">
        <v>4</v>
      </c>
      <c r="D352" s="25">
        <v>12</v>
      </c>
      <c r="E352" s="10" t="s">
        <v>286</v>
      </c>
      <c r="F352" s="9" t="s">
        <v>10</v>
      </c>
      <c r="G352" s="7">
        <v>500</v>
      </c>
      <c r="H352" s="7">
        <v>101</v>
      </c>
      <c r="I352" s="6">
        <v>0.20200000000000001</v>
      </c>
    </row>
    <row r="353" spans="1:9" ht="31.5" x14ac:dyDescent="0.25">
      <c r="A353" s="26" t="s">
        <v>9</v>
      </c>
      <c r="B353" s="33">
        <v>913</v>
      </c>
      <c r="C353" s="25">
        <v>4</v>
      </c>
      <c r="D353" s="25">
        <v>12</v>
      </c>
      <c r="E353" s="10" t="s">
        <v>286</v>
      </c>
      <c r="F353" s="9" t="s">
        <v>6</v>
      </c>
      <c r="G353" s="7">
        <v>500</v>
      </c>
      <c r="H353" s="7">
        <v>101</v>
      </c>
      <c r="I353" s="6">
        <v>0.20200000000000001</v>
      </c>
    </row>
    <row r="354" spans="1:9" x14ac:dyDescent="0.25">
      <c r="A354" s="26" t="s">
        <v>512</v>
      </c>
      <c r="B354" s="33">
        <v>913</v>
      </c>
      <c r="C354" s="25">
        <v>5</v>
      </c>
      <c r="D354" s="25">
        <v>0</v>
      </c>
      <c r="E354" s="10" t="s">
        <v>10</v>
      </c>
      <c r="F354" s="9" t="s">
        <v>10</v>
      </c>
      <c r="G354" s="7">
        <v>12.6</v>
      </c>
      <c r="H354" s="7">
        <v>11.3</v>
      </c>
      <c r="I354" s="6">
        <v>0.89682539682539686</v>
      </c>
    </row>
    <row r="355" spans="1:9" x14ac:dyDescent="0.25">
      <c r="A355" s="26" t="s">
        <v>276</v>
      </c>
      <c r="B355" s="33">
        <v>913</v>
      </c>
      <c r="C355" s="25">
        <v>5</v>
      </c>
      <c r="D355" s="25">
        <v>1</v>
      </c>
      <c r="E355" s="10" t="s">
        <v>10</v>
      </c>
      <c r="F355" s="9" t="s">
        <v>10</v>
      </c>
      <c r="G355" s="7">
        <v>12.6</v>
      </c>
      <c r="H355" s="7">
        <v>11.3</v>
      </c>
      <c r="I355" s="6">
        <v>0.89682539682539686</v>
      </c>
    </row>
    <row r="356" spans="1:9" ht="49.5" customHeight="1" x14ac:dyDescent="0.25">
      <c r="A356" s="26" t="s">
        <v>298</v>
      </c>
      <c r="B356" s="33">
        <v>913</v>
      </c>
      <c r="C356" s="25">
        <v>5</v>
      </c>
      <c r="D356" s="25">
        <v>1</v>
      </c>
      <c r="E356" s="10" t="s">
        <v>297</v>
      </c>
      <c r="F356" s="9" t="s">
        <v>10</v>
      </c>
      <c r="G356" s="7">
        <v>12.6</v>
      </c>
      <c r="H356" s="7">
        <v>11.3</v>
      </c>
      <c r="I356" s="6">
        <v>0.89682539682539686</v>
      </c>
    </row>
    <row r="357" spans="1:9" ht="63" x14ac:dyDescent="0.25">
      <c r="A357" s="26" t="s">
        <v>296</v>
      </c>
      <c r="B357" s="33">
        <v>913</v>
      </c>
      <c r="C357" s="25">
        <v>5</v>
      </c>
      <c r="D357" s="25">
        <v>1</v>
      </c>
      <c r="E357" s="10" t="s">
        <v>295</v>
      </c>
      <c r="F357" s="9" t="s">
        <v>10</v>
      </c>
      <c r="G357" s="7">
        <v>12.6</v>
      </c>
      <c r="H357" s="7">
        <v>11.3</v>
      </c>
      <c r="I357" s="6">
        <v>0.89682539682539686</v>
      </c>
    </row>
    <row r="358" spans="1:9" ht="47.25" x14ac:dyDescent="0.25">
      <c r="A358" s="26" t="s">
        <v>294</v>
      </c>
      <c r="B358" s="33">
        <v>913</v>
      </c>
      <c r="C358" s="25">
        <v>5</v>
      </c>
      <c r="D358" s="25">
        <v>1</v>
      </c>
      <c r="E358" s="10" t="s">
        <v>293</v>
      </c>
      <c r="F358" s="9" t="s">
        <v>10</v>
      </c>
      <c r="G358" s="7">
        <v>12.6</v>
      </c>
      <c r="H358" s="7">
        <v>11.3</v>
      </c>
      <c r="I358" s="6">
        <v>0.89682539682539686</v>
      </c>
    </row>
    <row r="359" spans="1:9" ht="31.5" x14ac:dyDescent="0.25">
      <c r="A359" s="26" t="s">
        <v>283</v>
      </c>
      <c r="B359" s="33">
        <v>913</v>
      </c>
      <c r="C359" s="25">
        <v>5</v>
      </c>
      <c r="D359" s="25">
        <v>1</v>
      </c>
      <c r="E359" s="10" t="s">
        <v>282</v>
      </c>
      <c r="F359" s="9" t="s">
        <v>10</v>
      </c>
      <c r="G359" s="7">
        <v>12.6</v>
      </c>
      <c r="H359" s="7">
        <v>11.3</v>
      </c>
      <c r="I359" s="6">
        <v>0.89682539682539686</v>
      </c>
    </row>
    <row r="360" spans="1:9" ht="31.5" x14ac:dyDescent="0.25">
      <c r="A360" s="26" t="s">
        <v>9</v>
      </c>
      <c r="B360" s="33">
        <v>913</v>
      </c>
      <c r="C360" s="25">
        <v>5</v>
      </c>
      <c r="D360" s="25">
        <v>1</v>
      </c>
      <c r="E360" s="10" t="s">
        <v>282</v>
      </c>
      <c r="F360" s="9" t="s">
        <v>6</v>
      </c>
      <c r="G360" s="7">
        <v>12.6</v>
      </c>
      <c r="H360" s="7">
        <v>11.3</v>
      </c>
      <c r="I360" s="6">
        <v>0.89682539682539686</v>
      </c>
    </row>
    <row r="361" spans="1:9" x14ac:dyDescent="0.25">
      <c r="A361" s="26" t="s">
        <v>511</v>
      </c>
      <c r="B361" s="33">
        <v>913</v>
      </c>
      <c r="C361" s="25">
        <v>7</v>
      </c>
      <c r="D361" s="25">
        <v>0</v>
      </c>
      <c r="E361" s="10" t="s">
        <v>10</v>
      </c>
      <c r="F361" s="9" t="s">
        <v>10</v>
      </c>
      <c r="G361" s="7">
        <v>38</v>
      </c>
      <c r="H361" s="7">
        <v>9</v>
      </c>
      <c r="I361" s="6">
        <v>0.23684210526315788</v>
      </c>
    </row>
    <row r="362" spans="1:9" ht="31.5" x14ac:dyDescent="0.25">
      <c r="A362" s="26" t="s">
        <v>42</v>
      </c>
      <c r="B362" s="33">
        <v>913</v>
      </c>
      <c r="C362" s="25">
        <v>7</v>
      </c>
      <c r="D362" s="25">
        <v>5</v>
      </c>
      <c r="E362" s="10" t="s">
        <v>10</v>
      </c>
      <c r="F362" s="9" t="s">
        <v>10</v>
      </c>
      <c r="G362" s="7">
        <v>38</v>
      </c>
      <c r="H362" s="7">
        <v>9</v>
      </c>
      <c r="I362" s="6">
        <v>0.23684210526315788</v>
      </c>
    </row>
    <row r="363" spans="1:9" ht="48.75" customHeight="1" x14ac:dyDescent="0.25">
      <c r="A363" s="26" t="s">
        <v>298</v>
      </c>
      <c r="B363" s="33">
        <v>913</v>
      </c>
      <c r="C363" s="25">
        <v>7</v>
      </c>
      <c r="D363" s="25">
        <v>5</v>
      </c>
      <c r="E363" s="10" t="s">
        <v>297</v>
      </c>
      <c r="F363" s="9" t="s">
        <v>10</v>
      </c>
      <c r="G363" s="7">
        <v>38</v>
      </c>
      <c r="H363" s="7">
        <v>9</v>
      </c>
      <c r="I363" s="6">
        <v>0.23684210526315788</v>
      </c>
    </row>
    <row r="364" spans="1:9" ht="63" x14ac:dyDescent="0.25">
      <c r="A364" s="26" t="s">
        <v>258</v>
      </c>
      <c r="B364" s="33">
        <v>913</v>
      </c>
      <c r="C364" s="25">
        <v>7</v>
      </c>
      <c r="D364" s="25">
        <v>5</v>
      </c>
      <c r="E364" s="10" t="s">
        <v>257</v>
      </c>
      <c r="F364" s="9" t="s">
        <v>10</v>
      </c>
      <c r="G364" s="7">
        <v>38</v>
      </c>
      <c r="H364" s="7">
        <v>9</v>
      </c>
      <c r="I364" s="6">
        <v>0.23684210526315788</v>
      </c>
    </row>
    <row r="365" spans="1:9" ht="31.5" x14ac:dyDescent="0.25">
      <c r="A365" s="26" t="s">
        <v>256</v>
      </c>
      <c r="B365" s="33">
        <v>913</v>
      </c>
      <c r="C365" s="25">
        <v>7</v>
      </c>
      <c r="D365" s="25">
        <v>5</v>
      </c>
      <c r="E365" s="10" t="s">
        <v>255</v>
      </c>
      <c r="F365" s="9" t="s">
        <v>10</v>
      </c>
      <c r="G365" s="7">
        <v>38</v>
      </c>
      <c r="H365" s="7">
        <v>9</v>
      </c>
      <c r="I365" s="6">
        <v>0.23684210526315788</v>
      </c>
    </row>
    <row r="366" spans="1:9" ht="31.5" x14ac:dyDescent="0.25">
      <c r="A366" s="26" t="s">
        <v>43</v>
      </c>
      <c r="B366" s="33">
        <v>913</v>
      </c>
      <c r="C366" s="25">
        <v>7</v>
      </c>
      <c r="D366" s="25">
        <v>5</v>
      </c>
      <c r="E366" s="10" t="s">
        <v>254</v>
      </c>
      <c r="F366" s="9" t="s">
        <v>10</v>
      </c>
      <c r="G366" s="7">
        <v>38</v>
      </c>
      <c r="H366" s="7">
        <v>9</v>
      </c>
      <c r="I366" s="6">
        <v>0.23684210526315788</v>
      </c>
    </row>
    <row r="367" spans="1:9" ht="31.5" x14ac:dyDescent="0.25">
      <c r="A367" s="26" t="s">
        <v>9</v>
      </c>
      <c r="B367" s="33">
        <v>913</v>
      </c>
      <c r="C367" s="25">
        <v>7</v>
      </c>
      <c r="D367" s="25">
        <v>5</v>
      </c>
      <c r="E367" s="10" t="s">
        <v>254</v>
      </c>
      <c r="F367" s="9" t="s">
        <v>6</v>
      </c>
      <c r="G367" s="7">
        <v>38</v>
      </c>
      <c r="H367" s="7">
        <v>9</v>
      </c>
      <c r="I367" s="6">
        <v>0.23684210526315788</v>
      </c>
    </row>
    <row r="368" spans="1:9" x14ac:dyDescent="0.25">
      <c r="A368" s="26" t="s">
        <v>506</v>
      </c>
      <c r="B368" s="33">
        <v>913</v>
      </c>
      <c r="C368" s="25">
        <v>12</v>
      </c>
      <c r="D368" s="25">
        <v>0</v>
      </c>
      <c r="E368" s="10" t="s">
        <v>10</v>
      </c>
      <c r="F368" s="9" t="s">
        <v>10</v>
      </c>
      <c r="G368" s="7">
        <v>3912.6</v>
      </c>
      <c r="H368" s="7">
        <v>2932.6</v>
      </c>
      <c r="I368" s="6">
        <v>0.74952716863466751</v>
      </c>
    </row>
    <row r="369" spans="1:9" x14ac:dyDescent="0.25">
      <c r="A369" s="26" t="s">
        <v>260</v>
      </c>
      <c r="B369" s="33">
        <v>913</v>
      </c>
      <c r="C369" s="25">
        <v>12</v>
      </c>
      <c r="D369" s="25">
        <v>2</v>
      </c>
      <c r="E369" s="10" t="s">
        <v>10</v>
      </c>
      <c r="F369" s="9" t="s">
        <v>10</v>
      </c>
      <c r="G369" s="7">
        <v>3912.6</v>
      </c>
      <c r="H369" s="7">
        <v>2932.6</v>
      </c>
      <c r="I369" s="6">
        <v>0.74952716863466751</v>
      </c>
    </row>
    <row r="370" spans="1:9" ht="50.25" customHeight="1" x14ac:dyDescent="0.25">
      <c r="A370" s="26" t="s">
        <v>298</v>
      </c>
      <c r="B370" s="33">
        <v>913</v>
      </c>
      <c r="C370" s="25">
        <v>12</v>
      </c>
      <c r="D370" s="25">
        <v>2</v>
      </c>
      <c r="E370" s="10" t="s">
        <v>297</v>
      </c>
      <c r="F370" s="9" t="s">
        <v>10</v>
      </c>
      <c r="G370" s="7">
        <v>3912.6</v>
      </c>
      <c r="H370" s="7">
        <v>2932.6</v>
      </c>
      <c r="I370" s="6">
        <v>0.74952716863466751</v>
      </c>
    </row>
    <row r="371" spans="1:9" ht="78.75" x14ac:dyDescent="0.25">
      <c r="A371" s="26" t="s">
        <v>274</v>
      </c>
      <c r="B371" s="33">
        <v>913</v>
      </c>
      <c r="C371" s="25">
        <v>12</v>
      </c>
      <c r="D371" s="25">
        <v>2</v>
      </c>
      <c r="E371" s="10" t="s">
        <v>273</v>
      </c>
      <c r="F371" s="9" t="s">
        <v>10</v>
      </c>
      <c r="G371" s="7">
        <v>3912.6</v>
      </c>
      <c r="H371" s="7">
        <v>2932.6</v>
      </c>
      <c r="I371" s="6">
        <v>0.74952716863466751</v>
      </c>
    </row>
    <row r="372" spans="1:9" ht="63" x14ac:dyDescent="0.25">
      <c r="A372" s="26" t="s">
        <v>263</v>
      </c>
      <c r="B372" s="33">
        <v>913</v>
      </c>
      <c r="C372" s="25">
        <v>12</v>
      </c>
      <c r="D372" s="25">
        <v>2</v>
      </c>
      <c r="E372" s="10" t="s">
        <v>262</v>
      </c>
      <c r="F372" s="9" t="s">
        <v>10</v>
      </c>
      <c r="G372" s="7">
        <v>3912.6</v>
      </c>
      <c r="H372" s="7">
        <v>2932.6</v>
      </c>
      <c r="I372" s="6">
        <v>0.74952716863466751</v>
      </c>
    </row>
    <row r="373" spans="1:9" ht="31.5" x14ac:dyDescent="0.25">
      <c r="A373" s="26" t="s">
        <v>261</v>
      </c>
      <c r="B373" s="33">
        <v>913</v>
      </c>
      <c r="C373" s="25">
        <v>12</v>
      </c>
      <c r="D373" s="25">
        <v>2</v>
      </c>
      <c r="E373" s="10" t="s">
        <v>259</v>
      </c>
      <c r="F373" s="9" t="s">
        <v>10</v>
      </c>
      <c r="G373" s="7">
        <v>3912.6</v>
      </c>
      <c r="H373" s="7">
        <v>2932.6</v>
      </c>
      <c r="I373" s="6">
        <v>0.74952716863466751</v>
      </c>
    </row>
    <row r="374" spans="1:9" x14ac:dyDescent="0.25">
      <c r="A374" s="26" t="s">
        <v>18</v>
      </c>
      <c r="B374" s="33">
        <v>913</v>
      </c>
      <c r="C374" s="25">
        <v>12</v>
      </c>
      <c r="D374" s="25">
        <v>2</v>
      </c>
      <c r="E374" s="10" t="s">
        <v>259</v>
      </c>
      <c r="F374" s="9" t="s">
        <v>16</v>
      </c>
      <c r="G374" s="7">
        <v>3912.6</v>
      </c>
      <c r="H374" s="7">
        <v>2932.6</v>
      </c>
      <c r="I374" s="6">
        <v>0.74952716863466751</v>
      </c>
    </row>
    <row r="375" spans="1:9" s="12" customFormat="1" x14ac:dyDescent="0.25">
      <c r="A375" s="28" t="s">
        <v>522</v>
      </c>
      <c r="B375" s="34">
        <v>916</v>
      </c>
      <c r="C375" s="27">
        <v>0</v>
      </c>
      <c r="D375" s="27">
        <v>0</v>
      </c>
      <c r="E375" s="17" t="s">
        <v>10</v>
      </c>
      <c r="F375" s="16" t="s">
        <v>10</v>
      </c>
      <c r="G375" s="14">
        <v>2180.1999999999998</v>
      </c>
      <c r="H375" s="14">
        <v>1461.5</v>
      </c>
      <c r="I375" s="13">
        <v>0.67035134391340245</v>
      </c>
    </row>
    <row r="376" spans="1:9" x14ac:dyDescent="0.25">
      <c r="A376" s="26" t="s">
        <v>516</v>
      </c>
      <c r="B376" s="33">
        <v>916</v>
      </c>
      <c r="C376" s="25">
        <v>1</v>
      </c>
      <c r="D376" s="25">
        <v>0</v>
      </c>
      <c r="E376" s="10" t="s">
        <v>10</v>
      </c>
      <c r="F376" s="9" t="s">
        <v>10</v>
      </c>
      <c r="G376" s="7">
        <v>2180.1999999999998</v>
      </c>
      <c r="H376" s="7">
        <v>1461.5</v>
      </c>
      <c r="I376" s="6">
        <v>0.67035134391340245</v>
      </c>
    </row>
    <row r="377" spans="1:9" ht="63" x14ac:dyDescent="0.25">
      <c r="A377" s="26" t="s">
        <v>52</v>
      </c>
      <c r="B377" s="33">
        <v>916</v>
      </c>
      <c r="C377" s="25">
        <v>1</v>
      </c>
      <c r="D377" s="25">
        <v>3</v>
      </c>
      <c r="E377" s="10" t="s">
        <v>10</v>
      </c>
      <c r="F377" s="9" t="s">
        <v>10</v>
      </c>
      <c r="G377" s="7">
        <v>2180.1999999999998</v>
      </c>
      <c r="H377" s="7">
        <v>1461.5</v>
      </c>
      <c r="I377" s="6">
        <v>0.67035134391340245</v>
      </c>
    </row>
    <row r="378" spans="1:9" x14ac:dyDescent="0.25">
      <c r="A378" s="26" t="s">
        <v>63</v>
      </c>
      <c r="B378" s="33">
        <v>916</v>
      </c>
      <c r="C378" s="25">
        <v>1</v>
      </c>
      <c r="D378" s="25">
        <v>3</v>
      </c>
      <c r="E378" s="10" t="s">
        <v>62</v>
      </c>
      <c r="F378" s="9" t="s">
        <v>10</v>
      </c>
      <c r="G378" s="7">
        <v>2180.1999999999998</v>
      </c>
      <c r="H378" s="7">
        <v>1461.5</v>
      </c>
      <c r="I378" s="6">
        <v>0.67035134391340245</v>
      </c>
    </row>
    <row r="379" spans="1:9" ht="31.5" x14ac:dyDescent="0.25">
      <c r="A379" s="26" t="s">
        <v>61</v>
      </c>
      <c r="B379" s="33">
        <v>916</v>
      </c>
      <c r="C379" s="25">
        <v>1</v>
      </c>
      <c r="D379" s="25">
        <v>3</v>
      </c>
      <c r="E379" s="10" t="s">
        <v>60</v>
      </c>
      <c r="F379" s="9" t="s">
        <v>10</v>
      </c>
      <c r="G379" s="7">
        <v>2180.1999999999998</v>
      </c>
      <c r="H379" s="7">
        <v>1461.5</v>
      </c>
      <c r="I379" s="6">
        <v>0.67035134391340245</v>
      </c>
    </row>
    <row r="380" spans="1:9" ht="31.5" x14ac:dyDescent="0.25">
      <c r="A380" s="26" t="s">
        <v>59</v>
      </c>
      <c r="B380" s="33">
        <v>916</v>
      </c>
      <c r="C380" s="25">
        <v>1</v>
      </c>
      <c r="D380" s="25">
        <v>3</v>
      </c>
      <c r="E380" s="10" t="s">
        <v>58</v>
      </c>
      <c r="F380" s="9" t="s">
        <v>10</v>
      </c>
      <c r="G380" s="7">
        <v>1467.9</v>
      </c>
      <c r="H380" s="7">
        <v>1013.1</v>
      </c>
      <c r="I380" s="6">
        <v>0.69016963008379317</v>
      </c>
    </row>
    <row r="381" spans="1:9" ht="31.5" x14ac:dyDescent="0.25">
      <c r="A381" s="26" t="s">
        <v>40</v>
      </c>
      <c r="B381" s="33">
        <v>916</v>
      </c>
      <c r="C381" s="25">
        <v>1</v>
      </c>
      <c r="D381" s="25">
        <v>3</v>
      </c>
      <c r="E381" s="10" t="s">
        <v>57</v>
      </c>
      <c r="F381" s="9" t="s">
        <v>10</v>
      </c>
      <c r="G381" s="7">
        <v>987.9</v>
      </c>
      <c r="H381" s="7">
        <v>670.3</v>
      </c>
      <c r="I381" s="6">
        <v>0.67850997064480212</v>
      </c>
    </row>
    <row r="382" spans="1:9" ht="78.75" x14ac:dyDescent="0.25">
      <c r="A382" s="26" t="s">
        <v>37</v>
      </c>
      <c r="B382" s="33">
        <v>916</v>
      </c>
      <c r="C382" s="25">
        <v>1</v>
      </c>
      <c r="D382" s="25">
        <v>3</v>
      </c>
      <c r="E382" s="10" t="s">
        <v>57</v>
      </c>
      <c r="F382" s="9" t="s">
        <v>34</v>
      </c>
      <c r="G382" s="7">
        <v>987.9</v>
      </c>
      <c r="H382" s="7">
        <v>670.3</v>
      </c>
      <c r="I382" s="6">
        <v>0.67850997064480212</v>
      </c>
    </row>
    <row r="383" spans="1:9" ht="173.25" x14ac:dyDescent="0.25">
      <c r="A383" s="26" t="s">
        <v>38</v>
      </c>
      <c r="B383" s="33">
        <v>916</v>
      </c>
      <c r="C383" s="25">
        <v>1</v>
      </c>
      <c r="D383" s="25">
        <v>3</v>
      </c>
      <c r="E383" s="10" t="s">
        <v>56</v>
      </c>
      <c r="F383" s="9" t="s">
        <v>10</v>
      </c>
      <c r="G383" s="7">
        <v>480</v>
      </c>
      <c r="H383" s="7">
        <v>342.8</v>
      </c>
      <c r="I383" s="6">
        <v>0.71416666666666673</v>
      </c>
    </row>
    <row r="384" spans="1:9" ht="78.75" x14ac:dyDescent="0.25">
      <c r="A384" s="26" t="s">
        <v>37</v>
      </c>
      <c r="B384" s="33">
        <v>916</v>
      </c>
      <c r="C384" s="25">
        <v>1</v>
      </c>
      <c r="D384" s="25">
        <v>3</v>
      </c>
      <c r="E384" s="10" t="s">
        <v>56</v>
      </c>
      <c r="F384" s="9" t="s">
        <v>34</v>
      </c>
      <c r="G384" s="7">
        <v>480</v>
      </c>
      <c r="H384" s="7">
        <v>342.8</v>
      </c>
      <c r="I384" s="6">
        <v>0.71416666666666673</v>
      </c>
    </row>
    <row r="385" spans="1:9" ht="31.5" x14ac:dyDescent="0.25">
      <c r="A385" s="26" t="s">
        <v>55</v>
      </c>
      <c r="B385" s="33">
        <v>916</v>
      </c>
      <c r="C385" s="25">
        <v>1</v>
      </c>
      <c r="D385" s="25">
        <v>3</v>
      </c>
      <c r="E385" s="10" t="s">
        <v>54</v>
      </c>
      <c r="F385" s="9" t="s">
        <v>10</v>
      </c>
      <c r="G385" s="7">
        <v>712.3</v>
      </c>
      <c r="H385" s="7">
        <v>448.4</v>
      </c>
      <c r="I385" s="6">
        <v>0.62951003790537696</v>
      </c>
    </row>
    <row r="386" spans="1:9" ht="31.5" x14ac:dyDescent="0.25">
      <c r="A386" s="26" t="s">
        <v>40</v>
      </c>
      <c r="B386" s="33">
        <v>916</v>
      </c>
      <c r="C386" s="25">
        <v>1</v>
      </c>
      <c r="D386" s="25">
        <v>3</v>
      </c>
      <c r="E386" s="10" t="s">
        <v>53</v>
      </c>
      <c r="F386" s="9" t="s">
        <v>10</v>
      </c>
      <c r="G386" s="7">
        <v>516.29999999999995</v>
      </c>
      <c r="H386" s="7">
        <v>319.60000000000002</v>
      </c>
      <c r="I386" s="6">
        <v>0.61901994964168128</v>
      </c>
    </row>
    <row r="387" spans="1:9" ht="78.75" x14ac:dyDescent="0.25">
      <c r="A387" s="26" t="s">
        <v>37</v>
      </c>
      <c r="B387" s="33">
        <v>916</v>
      </c>
      <c r="C387" s="25">
        <v>1</v>
      </c>
      <c r="D387" s="25">
        <v>3</v>
      </c>
      <c r="E387" s="10" t="s">
        <v>53</v>
      </c>
      <c r="F387" s="9" t="s">
        <v>34</v>
      </c>
      <c r="G387" s="7">
        <v>481.4</v>
      </c>
      <c r="H387" s="7">
        <v>284.89999999999998</v>
      </c>
      <c r="I387" s="6">
        <v>0.59181553801412545</v>
      </c>
    </row>
    <row r="388" spans="1:9" ht="31.5" x14ac:dyDescent="0.25">
      <c r="A388" s="26" t="s">
        <v>9</v>
      </c>
      <c r="B388" s="33">
        <v>916</v>
      </c>
      <c r="C388" s="25">
        <v>1</v>
      </c>
      <c r="D388" s="25">
        <v>3</v>
      </c>
      <c r="E388" s="10" t="s">
        <v>53</v>
      </c>
      <c r="F388" s="9" t="s">
        <v>6</v>
      </c>
      <c r="G388" s="7">
        <v>34.9</v>
      </c>
      <c r="H388" s="7">
        <v>34.6</v>
      </c>
      <c r="I388" s="6">
        <v>0.99140401146131818</v>
      </c>
    </row>
    <row r="389" spans="1:9" ht="173.25" x14ac:dyDescent="0.25">
      <c r="A389" s="26" t="s">
        <v>38</v>
      </c>
      <c r="B389" s="33">
        <v>916</v>
      </c>
      <c r="C389" s="25">
        <v>1</v>
      </c>
      <c r="D389" s="25">
        <v>3</v>
      </c>
      <c r="E389" s="10" t="s">
        <v>51</v>
      </c>
      <c r="F389" s="9" t="s">
        <v>10</v>
      </c>
      <c r="G389" s="7">
        <v>196</v>
      </c>
      <c r="H389" s="7">
        <v>128.80000000000001</v>
      </c>
      <c r="I389" s="6">
        <v>0.65714285714285725</v>
      </c>
    </row>
    <row r="390" spans="1:9" ht="78.75" x14ac:dyDescent="0.25">
      <c r="A390" s="26" t="s">
        <v>37</v>
      </c>
      <c r="B390" s="33">
        <v>916</v>
      </c>
      <c r="C390" s="25">
        <v>1</v>
      </c>
      <c r="D390" s="25">
        <v>3</v>
      </c>
      <c r="E390" s="10" t="s">
        <v>51</v>
      </c>
      <c r="F390" s="9" t="s">
        <v>34</v>
      </c>
      <c r="G390" s="7">
        <v>196</v>
      </c>
      <c r="H390" s="7">
        <v>128.80000000000001</v>
      </c>
      <c r="I390" s="6">
        <v>0.65714285714285725</v>
      </c>
    </row>
    <row r="391" spans="1:9" s="12" customFormat="1" x14ac:dyDescent="0.25">
      <c r="A391" s="28" t="s">
        <v>521</v>
      </c>
      <c r="B391" s="34">
        <v>917</v>
      </c>
      <c r="C391" s="27">
        <v>0</v>
      </c>
      <c r="D391" s="27">
        <v>0</v>
      </c>
      <c r="E391" s="17" t="s">
        <v>10</v>
      </c>
      <c r="F391" s="16" t="s">
        <v>10</v>
      </c>
      <c r="G391" s="14">
        <v>71494.899999999994</v>
      </c>
      <c r="H391" s="14">
        <v>45361</v>
      </c>
      <c r="I391" s="13">
        <v>0.63446483595333381</v>
      </c>
    </row>
    <row r="392" spans="1:9" x14ac:dyDescent="0.25">
      <c r="A392" s="26" t="s">
        <v>516</v>
      </c>
      <c r="B392" s="33">
        <v>917</v>
      </c>
      <c r="C392" s="25">
        <v>1</v>
      </c>
      <c r="D392" s="25">
        <v>0</v>
      </c>
      <c r="E392" s="10" t="s">
        <v>10</v>
      </c>
      <c r="F392" s="9" t="s">
        <v>10</v>
      </c>
      <c r="G392" s="7">
        <v>59397.8</v>
      </c>
      <c r="H392" s="7">
        <v>37819.1</v>
      </c>
      <c r="I392" s="6">
        <v>0.63670876699137002</v>
      </c>
    </row>
    <row r="393" spans="1:9" ht="47.25" x14ac:dyDescent="0.25">
      <c r="A393" s="26" t="s">
        <v>219</v>
      </c>
      <c r="B393" s="33">
        <v>917</v>
      </c>
      <c r="C393" s="25">
        <v>1</v>
      </c>
      <c r="D393" s="25">
        <v>2</v>
      </c>
      <c r="E393" s="10" t="s">
        <v>10</v>
      </c>
      <c r="F393" s="9" t="s">
        <v>10</v>
      </c>
      <c r="G393" s="7">
        <v>3572</v>
      </c>
      <c r="H393" s="7">
        <v>2543.6</v>
      </c>
      <c r="I393" s="6">
        <v>0.71209406494960803</v>
      </c>
    </row>
    <row r="394" spans="1:9" ht="47.25" x14ac:dyDescent="0.25">
      <c r="A394" s="26" t="s">
        <v>251</v>
      </c>
      <c r="B394" s="33">
        <v>917</v>
      </c>
      <c r="C394" s="25">
        <v>1</v>
      </c>
      <c r="D394" s="25">
        <v>2</v>
      </c>
      <c r="E394" s="10" t="s">
        <v>250</v>
      </c>
      <c r="F394" s="9" t="s">
        <v>10</v>
      </c>
      <c r="G394" s="7">
        <v>3572</v>
      </c>
      <c r="H394" s="7">
        <v>2543.6</v>
      </c>
      <c r="I394" s="6">
        <v>0.71209406494960803</v>
      </c>
    </row>
    <row r="395" spans="1:9" ht="31.5" x14ac:dyDescent="0.25">
      <c r="A395" s="26" t="s">
        <v>249</v>
      </c>
      <c r="B395" s="33">
        <v>917</v>
      </c>
      <c r="C395" s="25">
        <v>1</v>
      </c>
      <c r="D395" s="25">
        <v>2</v>
      </c>
      <c r="E395" s="10" t="s">
        <v>248</v>
      </c>
      <c r="F395" s="9" t="s">
        <v>10</v>
      </c>
      <c r="G395" s="7">
        <v>3572</v>
      </c>
      <c r="H395" s="7">
        <v>2543.6</v>
      </c>
      <c r="I395" s="6">
        <v>0.71209406494960803</v>
      </c>
    </row>
    <row r="396" spans="1:9" ht="31.5" x14ac:dyDescent="0.25">
      <c r="A396" s="26" t="s">
        <v>223</v>
      </c>
      <c r="B396" s="33">
        <v>917</v>
      </c>
      <c r="C396" s="25">
        <v>1</v>
      </c>
      <c r="D396" s="25">
        <v>2</v>
      </c>
      <c r="E396" s="10" t="s">
        <v>222</v>
      </c>
      <c r="F396" s="9" t="s">
        <v>10</v>
      </c>
      <c r="G396" s="7">
        <v>3572</v>
      </c>
      <c r="H396" s="7">
        <v>2543.6</v>
      </c>
      <c r="I396" s="6">
        <v>0.71209406494960803</v>
      </c>
    </row>
    <row r="397" spans="1:9" ht="31.5" x14ac:dyDescent="0.25">
      <c r="A397" s="26" t="s">
        <v>221</v>
      </c>
      <c r="B397" s="33">
        <v>917</v>
      </c>
      <c r="C397" s="25">
        <v>1</v>
      </c>
      <c r="D397" s="25">
        <v>2</v>
      </c>
      <c r="E397" s="10" t="s">
        <v>220</v>
      </c>
      <c r="F397" s="9" t="s">
        <v>10</v>
      </c>
      <c r="G397" s="7">
        <v>2378</v>
      </c>
      <c r="H397" s="7">
        <v>1354.9</v>
      </c>
      <c r="I397" s="6">
        <v>0.56976450798990752</v>
      </c>
    </row>
    <row r="398" spans="1:9" ht="78.75" x14ac:dyDescent="0.25">
      <c r="A398" s="26" t="s">
        <v>37</v>
      </c>
      <c r="B398" s="33">
        <v>917</v>
      </c>
      <c r="C398" s="25">
        <v>1</v>
      </c>
      <c r="D398" s="25">
        <v>2</v>
      </c>
      <c r="E398" s="10" t="s">
        <v>220</v>
      </c>
      <c r="F398" s="9" t="s">
        <v>34</v>
      </c>
      <c r="G398" s="7">
        <v>2378</v>
      </c>
      <c r="H398" s="7">
        <v>1354.9</v>
      </c>
      <c r="I398" s="6">
        <v>0.56976450798990752</v>
      </c>
    </row>
    <row r="399" spans="1:9" ht="173.25" x14ac:dyDescent="0.25">
      <c r="A399" s="26" t="s">
        <v>38</v>
      </c>
      <c r="B399" s="33">
        <v>917</v>
      </c>
      <c r="C399" s="25">
        <v>1</v>
      </c>
      <c r="D399" s="25">
        <v>2</v>
      </c>
      <c r="E399" s="10" t="s">
        <v>218</v>
      </c>
      <c r="F399" s="9" t="s">
        <v>10</v>
      </c>
      <c r="G399" s="7">
        <v>1194</v>
      </c>
      <c r="H399" s="7">
        <v>1188.7</v>
      </c>
      <c r="I399" s="6">
        <v>0.99556113902847576</v>
      </c>
    </row>
    <row r="400" spans="1:9" ht="78.75" x14ac:dyDescent="0.25">
      <c r="A400" s="26" t="s">
        <v>37</v>
      </c>
      <c r="B400" s="33">
        <v>917</v>
      </c>
      <c r="C400" s="25">
        <v>1</v>
      </c>
      <c r="D400" s="25">
        <v>2</v>
      </c>
      <c r="E400" s="10" t="s">
        <v>218</v>
      </c>
      <c r="F400" s="9" t="s">
        <v>34</v>
      </c>
      <c r="G400" s="7">
        <v>1194</v>
      </c>
      <c r="H400" s="7">
        <v>1188.7</v>
      </c>
      <c r="I400" s="6">
        <v>0.99556113902847576</v>
      </c>
    </row>
    <row r="401" spans="1:9" ht="63" x14ac:dyDescent="0.25">
      <c r="A401" s="26" t="s">
        <v>201</v>
      </c>
      <c r="B401" s="33">
        <v>917</v>
      </c>
      <c r="C401" s="25">
        <v>1</v>
      </c>
      <c r="D401" s="25">
        <v>4</v>
      </c>
      <c r="E401" s="10" t="s">
        <v>10</v>
      </c>
      <c r="F401" s="9" t="s">
        <v>10</v>
      </c>
      <c r="G401" s="7">
        <v>53103.4</v>
      </c>
      <c r="H401" s="7">
        <v>34026</v>
      </c>
      <c r="I401" s="6">
        <v>0.64074993314928985</v>
      </c>
    </row>
    <row r="402" spans="1:9" ht="63" x14ac:dyDescent="0.25">
      <c r="A402" s="26" t="s">
        <v>362</v>
      </c>
      <c r="B402" s="33">
        <v>917</v>
      </c>
      <c r="C402" s="25">
        <v>1</v>
      </c>
      <c r="D402" s="25">
        <v>4</v>
      </c>
      <c r="E402" s="10" t="s">
        <v>361</v>
      </c>
      <c r="F402" s="9" t="s">
        <v>10</v>
      </c>
      <c r="G402" s="7">
        <v>2.4</v>
      </c>
      <c r="H402" s="7">
        <v>0</v>
      </c>
      <c r="I402" s="6">
        <v>0</v>
      </c>
    </row>
    <row r="403" spans="1:9" ht="63" x14ac:dyDescent="0.25">
      <c r="A403" s="26" t="s">
        <v>343</v>
      </c>
      <c r="B403" s="33">
        <v>917</v>
      </c>
      <c r="C403" s="25">
        <v>1</v>
      </c>
      <c r="D403" s="25">
        <v>4</v>
      </c>
      <c r="E403" s="10" t="s">
        <v>342</v>
      </c>
      <c r="F403" s="9" t="s">
        <v>10</v>
      </c>
      <c r="G403" s="7">
        <v>2.4</v>
      </c>
      <c r="H403" s="7">
        <v>0</v>
      </c>
      <c r="I403" s="6">
        <v>0</v>
      </c>
    </row>
    <row r="404" spans="1:9" ht="63" x14ac:dyDescent="0.25">
      <c r="A404" s="26" t="s">
        <v>336</v>
      </c>
      <c r="B404" s="33">
        <v>917</v>
      </c>
      <c r="C404" s="25">
        <v>1</v>
      </c>
      <c r="D404" s="25">
        <v>4</v>
      </c>
      <c r="E404" s="10" t="s">
        <v>335</v>
      </c>
      <c r="F404" s="9" t="s">
        <v>10</v>
      </c>
      <c r="G404" s="7">
        <v>2.4</v>
      </c>
      <c r="H404" s="7">
        <v>0</v>
      </c>
      <c r="I404" s="6">
        <v>0</v>
      </c>
    </row>
    <row r="405" spans="1:9" ht="63" x14ac:dyDescent="0.25">
      <c r="A405" s="26" t="s">
        <v>334</v>
      </c>
      <c r="B405" s="33">
        <v>917</v>
      </c>
      <c r="C405" s="25">
        <v>1</v>
      </c>
      <c r="D405" s="25">
        <v>4</v>
      </c>
      <c r="E405" s="10" t="s">
        <v>333</v>
      </c>
      <c r="F405" s="9" t="s">
        <v>10</v>
      </c>
      <c r="G405" s="7">
        <v>2.4</v>
      </c>
      <c r="H405" s="7">
        <v>0</v>
      </c>
      <c r="I405" s="6">
        <v>0</v>
      </c>
    </row>
    <row r="406" spans="1:9" ht="31.5" x14ac:dyDescent="0.25">
      <c r="A406" s="26" t="s">
        <v>9</v>
      </c>
      <c r="B406" s="33">
        <v>917</v>
      </c>
      <c r="C406" s="25">
        <v>1</v>
      </c>
      <c r="D406" s="25">
        <v>4</v>
      </c>
      <c r="E406" s="10" t="s">
        <v>333</v>
      </c>
      <c r="F406" s="9" t="s">
        <v>6</v>
      </c>
      <c r="G406" s="7">
        <v>2.4</v>
      </c>
      <c r="H406" s="7">
        <v>0</v>
      </c>
      <c r="I406" s="6">
        <v>0</v>
      </c>
    </row>
    <row r="407" spans="1:9" ht="47.25" x14ac:dyDescent="0.25">
      <c r="A407" s="26" t="s">
        <v>251</v>
      </c>
      <c r="B407" s="33">
        <v>917</v>
      </c>
      <c r="C407" s="25">
        <v>1</v>
      </c>
      <c r="D407" s="25">
        <v>4</v>
      </c>
      <c r="E407" s="10" t="s">
        <v>250</v>
      </c>
      <c r="F407" s="9" t="s">
        <v>10</v>
      </c>
      <c r="G407" s="7">
        <v>53101</v>
      </c>
      <c r="H407" s="7">
        <v>34026</v>
      </c>
      <c r="I407" s="6">
        <v>0.64077889305286151</v>
      </c>
    </row>
    <row r="408" spans="1:9" ht="31.5" x14ac:dyDescent="0.25">
      <c r="A408" s="26" t="s">
        <v>249</v>
      </c>
      <c r="B408" s="33">
        <v>917</v>
      </c>
      <c r="C408" s="25">
        <v>1</v>
      </c>
      <c r="D408" s="25">
        <v>4</v>
      </c>
      <c r="E408" s="10" t="s">
        <v>248</v>
      </c>
      <c r="F408" s="9" t="s">
        <v>10</v>
      </c>
      <c r="G408" s="7">
        <v>53101</v>
      </c>
      <c r="H408" s="7">
        <v>34026</v>
      </c>
      <c r="I408" s="6">
        <v>0.64077889305286151</v>
      </c>
    </row>
    <row r="409" spans="1:9" ht="31.5" x14ac:dyDescent="0.25">
      <c r="A409" s="26" t="s">
        <v>228</v>
      </c>
      <c r="B409" s="33">
        <v>917</v>
      </c>
      <c r="C409" s="25">
        <v>1</v>
      </c>
      <c r="D409" s="25">
        <v>4</v>
      </c>
      <c r="E409" s="10" t="s">
        <v>227</v>
      </c>
      <c r="F409" s="9" t="s">
        <v>10</v>
      </c>
      <c r="G409" s="7">
        <v>48662.5</v>
      </c>
      <c r="H409" s="7">
        <v>30774</v>
      </c>
      <c r="I409" s="6">
        <v>0.63239660929874131</v>
      </c>
    </row>
    <row r="410" spans="1:9" ht="31.5" x14ac:dyDescent="0.25">
      <c r="A410" s="26" t="s">
        <v>221</v>
      </c>
      <c r="B410" s="33">
        <v>917</v>
      </c>
      <c r="C410" s="25">
        <v>1</v>
      </c>
      <c r="D410" s="25">
        <v>4</v>
      </c>
      <c r="E410" s="10" t="s">
        <v>226</v>
      </c>
      <c r="F410" s="9" t="s">
        <v>10</v>
      </c>
      <c r="G410" s="7">
        <v>32606.5</v>
      </c>
      <c r="H410" s="7">
        <v>19534.7</v>
      </c>
      <c r="I410" s="6">
        <v>0.59910447303451764</v>
      </c>
    </row>
    <row r="411" spans="1:9" ht="78.75" x14ac:dyDescent="0.25">
      <c r="A411" s="26" t="s">
        <v>37</v>
      </c>
      <c r="B411" s="33">
        <v>917</v>
      </c>
      <c r="C411" s="25">
        <v>1</v>
      </c>
      <c r="D411" s="25">
        <v>4</v>
      </c>
      <c r="E411" s="10" t="s">
        <v>226</v>
      </c>
      <c r="F411" s="9" t="s">
        <v>34</v>
      </c>
      <c r="G411" s="7">
        <v>29174.9</v>
      </c>
      <c r="H411" s="7">
        <v>17699.099999999999</v>
      </c>
      <c r="I411" s="6">
        <v>0.60665503566421819</v>
      </c>
    </row>
    <row r="412" spans="1:9" ht="31.5" x14ac:dyDescent="0.25">
      <c r="A412" s="26" t="s">
        <v>9</v>
      </c>
      <c r="B412" s="33">
        <v>917</v>
      </c>
      <c r="C412" s="25">
        <v>1</v>
      </c>
      <c r="D412" s="25">
        <v>4</v>
      </c>
      <c r="E412" s="10" t="s">
        <v>226</v>
      </c>
      <c r="F412" s="9" t="s">
        <v>6</v>
      </c>
      <c r="G412" s="7">
        <v>3420.1</v>
      </c>
      <c r="H412" s="7">
        <v>1830.8</v>
      </c>
      <c r="I412" s="6">
        <v>0.53530598520511097</v>
      </c>
    </row>
    <row r="413" spans="1:9" x14ac:dyDescent="0.25">
      <c r="A413" s="26" t="s">
        <v>18</v>
      </c>
      <c r="B413" s="33">
        <v>917</v>
      </c>
      <c r="C413" s="25">
        <v>1</v>
      </c>
      <c r="D413" s="25">
        <v>4</v>
      </c>
      <c r="E413" s="10" t="s">
        <v>226</v>
      </c>
      <c r="F413" s="9" t="s">
        <v>16</v>
      </c>
      <c r="G413" s="7">
        <v>11.5</v>
      </c>
      <c r="H413" s="7">
        <v>4.8</v>
      </c>
      <c r="I413" s="6">
        <v>0.41739130434782606</v>
      </c>
    </row>
    <row r="414" spans="1:9" ht="173.25" x14ac:dyDescent="0.25">
      <c r="A414" s="26" t="s">
        <v>38</v>
      </c>
      <c r="B414" s="33">
        <v>917</v>
      </c>
      <c r="C414" s="25">
        <v>1</v>
      </c>
      <c r="D414" s="25">
        <v>4</v>
      </c>
      <c r="E414" s="10" t="s">
        <v>225</v>
      </c>
      <c r="F414" s="9" t="s">
        <v>10</v>
      </c>
      <c r="G414" s="7">
        <v>15132</v>
      </c>
      <c r="H414" s="7">
        <v>11239.3</v>
      </c>
      <c r="I414" s="6">
        <v>0.74275046259582334</v>
      </c>
    </row>
    <row r="415" spans="1:9" ht="78.75" x14ac:dyDescent="0.25">
      <c r="A415" s="26" t="s">
        <v>37</v>
      </c>
      <c r="B415" s="33">
        <v>917</v>
      </c>
      <c r="C415" s="25">
        <v>1</v>
      </c>
      <c r="D415" s="25">
        <v>4</v>
      </c>
      <c r="E415" s="10" t="s">
        <v>225</v>
      </c>
      <c r="F415" s="9" t="s">
        <v>34</v>
      </c>
      <c r="G415" s="7">
        <v>15132</v>
      </c>
      <c r="H415" s="7">
        <v>11239.3</v>
      </c>
      <c r="I415" s="6">
        <v>0.74275046259582334</v>
      </c>
    </row>
    <row r="416" spans="1:9" ht="173.25" x14ac:dyDescent="0.25">
      <c r="A416" s="26" t="s">
        <v>38</v>
      </c>
      <c r="B416" s="33">
        <v>917</v>
      </c>
      <c r="C416" s="25">
        <v>1</v>
      </c>
      <c r="D416" s="25">
        <v>4</v>
      </c>
      <c r="E416" s="10" t="s">
        <v>224</v>
      </c>
      <c r="F416" s="9" t="s">
        <v>10</v>
      </c>
      <c r="G416" s="7">
        <v>924</v>
      </c>
      <c r="H416" s="7">
        <v>0</v>
      </c>
      <c r="I416" s="6">
        <v>0</v>
      </c>
    </row>
    <row r="417" spans="1:9" ht="78.75" x14ac:dyDescent="0.25">
      <c r="A417" s="26" t="s">
        <v>37</v>
      </c>
      <c r="B417" s="33">
        <v>917</v>
      </c>
      <c r="C417" s="25">
        <v>1</v>
      </c>
      <c r="D417" s="25">
        <v>4</v>
      </c>
      <c r="E417" s="10" t="s">
        <v>224</v>
      </c>
      <c r="F417" s="9" t="s">
        <v>34</v>
      </c>
      <c r="G417" s="7">
        <v>924</v>
      </c>
      <c r="H417" s="7">
        <v>0</v>
      </c>
      <c r="I417" s="6">
        <v>0</v>
      </c>
    </row>
    <row r="418" spans="1:9" ht="31.5" x14ac:dyDescent="0.25">
      <c r="A418" s="26" t="s">
        <v>217</v>
      </c>
      <c r="B418" s="33">
        <v>917</v>
      </c>
      <c r="C418" s="25">
        <v>1</v>
      </c>
      <c r="D418" s="25">
        <v>4</v>
      </c>
      <c r="E418" s="10" t="s">
        <v>216</v>
      </c>
      <c r="F418" s="9" t="s">
        <v>10</v>
      </c>
      <c r="G418" s="7">
        <v>4438.5</v>
      </c>
      <c r="H418" s="7">
        <v>3252</v>
      </c>
      <c r="I418" s="6">
        <v>0.7326799594457587</v>
      </c>
    </row>
    <row r="419" spans="1:9" ht="78.75" x14ac:dyDescent="0.25">
      <c r="A419" s="26" t="s">
        <v>212</v>
      </c>
      <c r="B419" s="33">
        <v>917</v>
      </c>
      <c r="C419" s="25">
        <v>1</v>
      </c>
      <c r="D419" s="25">
        <v>4</v>
      </c>
      <c r="E419" s="10" t="s">
        <v>211</v>
      </c>
      <c r="F419" s="9" t="s">
        <v>10</v>
      </c>
      <c r="G419" s="7">
        <v>1546.9</v>
      </c>
      <c r="H419" s="7">
        <v>893</v>
      </c>
      <c r="I419" s="6">
        <v>0.57728359945697849</v>
      </c>
    </row>
    <row r="420" spans="1:9" ht="78.75" x14ac:dyDescent="0.25">
      <c r="A420" s="26" t="s">
        <v>37</v>
      </c>
      <c r="B420" s="33">
        <v>917</v>
      </c>
      <c r="C420" s="25">
        <v>1</v>
      </c>
      <c r="D420" s="25">
        <v>4</v>
      </c>
      <c r="E420" s="10" t="s">
        <v>211</v>
      </c>
      <c r="F420" s="9" t="s">
        <v>34</v>
      </c>
      <c r="G420" s="7">
        <v>1406.3</v>
      </c>
      <c r="H420" s="7">
        <v>881.5</v>
      </c>
      <c r="I420" s="6">
        <v>0.62682215743440239</v>
      </c>
    </row>
    <row r="421" spans="1:9" ht="31.5" x14ac:dyDescent="0.25">
      <c r="A421" s="26" t="s">
        <v>9</v>
      </c>
      <c r="B421" s="33">
        <v>917</v>
      </c>
      <c r="C421" s="25">
        <v>1</v>
      </c>
      <c r="D421" s="25">
        <v>4</v>
      </c>
      <c r="E421" s="10" t="s">
        <v>211</v>
      </c>
      <c r="F421" s="9" t="s">
        <v>6</v>
      </c>
      <c r="G421" s="7">
        <v>140.6</v>
      </c>
      <c r="H421" s="7">
        <v>11.5</v>
      </c>
      <c r="I421" s="6">
        <v>8.1792318634423905E-2</v>
      </c>
    </row>
    <row r="422" spans="1:9" ht="63" x14ac:dyDescent="0.25">
      <c r="A422" s="26" t="s">
        <v>210</v>
      </c>
      <c r="B422" s="33">
        <v>917</v>
      </c>
      <c r="C422" s="25">
        <v>1</v>
      </c>
      <c r="D422" s="25">
        <v>4</v>
      </c>
      <c r="E422" s="10" t="s">
        <v>209</v>
      </c>
      <c r="F422" s="9" t="s">
        <v>10</v>
      </c>
      <c r="G422" s="7">
        <v>1311.8</v>
      </c>
      <c r="H422" s="7">
        <v>1131.2</v>
      </c>
      <c r="I422" s="6">
        <v>0.86232657417289227</v>
      </c>
    </row>
    <row r="423" spans="1:9" ht="78.75" x14ac:dyDescent="0.25">
      <c r="A423" s="26" t="s">
        <v>37</v>
      </c>
      <c r="B423" s="33">
        <v>917</v>
      </c>
      <c r="C423" s="25">
        <v>1</v>
      </c>
      <c r="D423" s="25">
        <v>4</v>
      </c>
      <c r="E423" s="10" t="s">
        <v>209</v>
      </c>
      <c r="F423" s="9" t="s">
        <v>34</v>
      </c>
      <c r="G423" s="7">
        <v>1109.5999999999999</v>
      </c>
      <c r="H423" s="7">
        <v>1093</v>
      </c>
      <c r="I423" s="6">
        <v>0.98503965392934401</v>
      </c>
    </row>
    <row r="424" spans="1:9" ht="31.5" x14ac:dyDescent="0.25">
      <c r="A424" s="26" t="s">
        <v>9</v>
      </c>
      <c r="B424" s="33">
        <v>917</v>
      </c>
      <c r="C424" s="25">
        <v>1</v>
      </c>
      <c r="D424" s="25">
        <v>4</v>
      </c>
      <c r="E424" s="10" t="s">
        <v>209</v>
      </c>
      <c r="F424" s="9" t="s">
        <v>6</v>
      </c>
      <c r="G424" s="7">
        <v>202.2</v>
      </c>
      <c r="H424" s="7">
        <v>38.200000000000003</v>
      </c>
      <c r="I424" s="6">
        <v>0.18892185954500498</v>
      </c>
    </row>
    <row r="425" spans="1:9" ht="31.5" x14ac:dyDescent="0.25">
      <c r="A425" s="26" t="s">
        <v>208</v>
      </c>
      <c r="B425" s="33">
        <v>917</v>
      </c>
      <c r="C425" s="25">
        <v>1</v>
      </c>
      <c r="D425" s="25">
        <v>4</v>
      </c>
      <c r="E425" s="10" t="s">
        <v>207</v>
      </c>
      <c r="F425" s="9" t="s">
        <v>10</v>
      </c>
      <c r="G425" s="7">
        <v>767.9</v>
      </c>
      <c r="H425" s="7">
        <v>628.5</v>
      </c>
      <c r="I425" s="6">
        <v>0.81846594608673007</v>
      </c>
    </row>
    <row r="426" spans="1:9" ht="78.75" x14ac:dyDescent="0.25">
      <c r="A426" s="26" t="s">
        <v>37</v>
      </c>
      <c r="B426" s="33">
        <v>917</v>
      </c>
      <c r="C426" s="25">
        <v>1</v>
      </c>
      <c r="D426" s="25">
        <v>4</v>
      </c>
      <c r="E426" s="10" t="s">
        <v>207</v>
      </c>
      <c r="F426" s="9" t="s">
        <v>34</v>
      </c>
      <c r="G426" s="7">
        <v>703.2</v>
      </c>
      <c r="H426" s="7">
        <v>599.70000000000005</v>
      </c>
      <c r="I426" s="6">
        <v>0.85281569965870307</v>
      </c>
    </row>
    <row r="427" spans="1:9" ht="31.5" x14ac:dyDescent="0.25">
      <c r="A427" s="26" t="s">
        <v>9</v>
      </c>
      <c r="B427" s="33">
        <v>917</v>
      </c>
      <c r="C427" s="25">
        <v>1</v>
      </c>
      <c r="D427" s="25">
        <v>4</v>
      </c>
      <c r="E427" s="10" t="s">
        <v>207</v>
      </c>
      <c r="F427" s="9" t="s">
        <v>6</v>
      </c>
      <c r="G427" s="7">
        <v>64.7</v>
      </c>
      <c r="H427" s="7">
        <v>28.8</v>
      </c>
      <c r="I427" s="6">
        <v>0.44513137557959814</v>
      </c>
    </row>
    <row r="428" spans="1:9" ht="63" x14ac:dyDescent="0.25">
      <c r="A428" s="26" t="s">
        <v>206</v>
      </c>
      <c r="B428" s="33">
        <v>917</v>
      </c>
      <c r="C428" s="25">
        <v>1</v>
      </c>
      <c r="D428" s="25">
        <v>4</v>
      </c>
      <c r="E428" s="10" t="s">
        <v>205</v>
      </c>
      <c r="F428" s="9" t="s">
        <v>10</v>
      </c>
      <c r="G428" s="7">
        <v>767.8</v>
      </c>
      <c r="H428" s="7">
        <v>573.6</v>
      </c>
      <c r="I428" s="6">
        <v>0.74706954936181302</v>
      </c>
    </row>
    <row r="429" spans="1:9" ht="78.75" x14ac:dyDescent="0.25">
      <c r="A429" s="26" t="s">
        <v>37</v>
      </c>
      <c r="B429" s="33">
        <v>917</v>
      </c>
      <c r="C429" s="25">
        <v>1</v>
      </c>
      <c r="D429" s="25">
        <v>4</v>
      </c>
      <c r="E429" s="10" t="s">
        <v>205</v>
      </c>
      <c r="F429" s="9" t="s">
        <v>34</v>
      </c>
      <c r="G429" s="7">
        <v>703.1</v>
      </c>
      <c r="H429" s="7">
        <v>569.29999999999995</v>
      </c>
      <c r="I429" s="6">
        <v>0.80969990044090445</v>
      </c>
    </row>
    <row r="430" spans="1:9" ht="31.5" x14ac:dyDescent="0.25">
      <c r="A430" s="26" t="s">
        <v>9</v>
      </c>
      <c r="B430" s="33">
        <v>917</v>
      </c>
      <c r="C430" s="25">
        <v>1</v>
      </c>
      <c r="D430" s="25">
        <v>4</v>
      </c>
      <c r="E430" s="10" t="s">
        <v>205</v>
      </c>
      <c r="F430" s="9" t="s">
        <v>6</v>
      </c>
      <c r="G430" s="7">
        <v>64.7</v>
      </c>
      <c r="H430" s="7">
        <v>4.3</v>
      </c>
      <c r="I430" s="6">
        <v>6.6460587326120549E-2</v>
      </c>
    </row>
    <row r="431" spans="1:9" ht="110.25" x14ac:dyDescent="0.25">
      <c r="A431" s="26" t="s">
        <v>204</v>
      </c>
      <c r="B431" s="33">
        <v>917</v>
      </c>
      <c r="C431" s="25">
        <v>1</v>
      </c>
      <c r="D431" s="25">
        <v>4</v>
      </c>
      <c r="E431" s="10" t="s">
        <v>203</v>
      </c>
      <c r="F431" s="9" t="s">
        <v>10</v>
      </c>
      <c r="G431" s="7">
        <v>0.7</v>
      </c>
      <c r="H431" s="7">
        <v>0</v>
      </c>
      <c r="I431" s="6">
        <v>0</v>
      </c>
    </row>
    <row r="432" spans="1:9" ht="31.5" x14ac:dyDescent="0.25">
      <c r="A432" s="26" t="s">
        <v>9</v>
      </c>
      <c r="B432" s="33">
        <v>917</v>
      </c>
      <c r="C432" s="25">
        <v>1</v>
      </c>
      <c r="D432" s="25">
        <v>4</v>
      </c>
      <c r="E432" s="10" t="s">
        <v>203</v>
      </c>
      <c r="F432" s="9" t="s">
        <v>6</v>
      </c>
      <c r="G432" s="7">
        <v>0.7</v>
      </c>
      <c r="H432" s="7">
        <v>0</v>
      </c>
      <c r="I432" s="6">
        <v>0</v>
      </c>
    </row>
    <row r="433" spans="1:9" ht="35.25" customHeight="1" x14ac:dyDescent="0.25">
      <c r="A433" s="26" t="s">
        <v>202</v>
      </c>
      <c r="B433" s="33">
        <v>917</v>
      </c>
      <c r="C433" s="25">
        <v>1</v>
      </c>
      <c r="D433" s="25">
        <v>4</v>
      </c>
      <c r="E433" s="10" t="s">
        <v>200</v>
      </c>
      <c r="F433" s="9" t="s">
        <v>10</v>
      </c>
      <c r="G433" s="7">
        <v>43.4</v>
      </c>
      <c r="H433" s="7">
        <v>25.8</v>
      </c>
      <c r="I433" s="6">
        <v>0.5944700460829494</v>
      </c>
    </row>
    <row r="434" spans="1:9" ht="78.75" x14ac:dyDescent="0.25">
      <c r="A434" s="26" t="s">
        <v>37</v>
      </c>
      <c r="B434" s="33">
        <v>917</v>
      </c>
      <c r="C434" s="25">
        <v>1</v>
      </c>
      <c r="D434" s="25">
        <v>4</v>
      </c>
      <c r="E434" s="10" t="s">
        <v>200</v>
      </c>
      <c r="F434" s="9" t="s">
        <v>34</v>
      </c>
      <c r="G434" s="7">
        <v>40.9</v>
      </c>
      <c r="H434" s="7">
        <v>23.3</v>
      </c>
      <c r="I434" s="6">
        <v>0.56968215158924207</v>
      </c>
    </row>
    <row r="435" spans="1:9" ht="31.5" x14ac:dyDescent="0.25">
      <c r="A435" s="26" t="s">
        <v>9</v>
      </c>
      <c r="B435" s="33">
        <v>917</v>
      </c>
      <c r="C435" s="25">
        <v>1</v>
      </c>
      <c r="D435" s="25">
        <v>4</v>
      </c>
      <c r="E435" s="10" t="s">
        <v>200</v>
      </c>
      <c r="F435" s="9" t="s">
        <v>6</v>
      </c>
      <c r="G435" s="7">
        <v>2.5</v>
      </c>
      <c r="H435" s="7">
        <v>2.5</v>
      </c>
      <c r="I435" s="6">
        <v>1</v>
      </c>
    </row>
    <row r="436" spans="1:9" x14ac:dyDescent="0.25">
      <c r="A436" s="26" t="s">
        <v>214</v>
      </c>
      <c r="B436" s="33">
        <v>917</v>
      </c>
      <c r="C436" s="25">
        <v>1</v>
      </c>
      <c r="D436" s="25">
        <v>5</v>
      </c>
      <c r="E436" s="10" t="s">
        <v>10</v>
      </c>
      <c r="F436" s="9" t="s">
        <v>10</v>
      </c>
      <c r="G436" s="7">
        <v>9.1999999999999993</v>
      </c>
      <c r="H436" s="7">
        <v>5.5</v>
      </c>
      <c r="I436" s="6">
        <v>0.59782608695652184</v>
      </c>
    </row>
    <row r="437" spans="1:9" ht="47.25" x14ac:dyDescent="0.25">
      <c r="A437" s="26" t="s">
        <v>251</v>
      </c>
      <c r="B437" s="33">
        <v>917</v>
      </c>
      <c r="C437" s="25">
        <v>1</v>
      </c>
      <c r="D437" s="25">
        <v>5</v>
      </c>
      <c r="E437" s="10" t="s">
        <v>250</v>
      </c>
      <c r="F437" s="9" t="s">
        <v>10</v>
      </c>
      <c r="G437" s="7">
        <v>9.1999999999999993</v>
      </c>
      <c r="H437" s="7">
        <v>5.5</v>
      </c>
      <c r="I437" s="6">
        <v>0.59782608695652184</v>
      </c>
    </row>
    <row r="438" spans="1:9" ht="31.5" x14ac:dyDescent="0.25">
      <c r="A438" s="26" t="s">
        <v>249</v>
      </c>
      <c r="B438" s="33">
        <v>917</v>
      </c>
      <c r="C438" s="25">
        <v>1</v>
      </c>
      <c r="D438" s="25">
        <v>5</v>
      </c>
      <c r="E438" s="10" t="s">
        <v>248</v>
      </c>
      <c r="F438" s="9" t="s">
        <v>10</v>
      </c>
      <c r="G438" s="7">
        <v>9.1999999999999993</v>
      </c>
      <c r="H438" s="7">
        <v>5.5</v>
      </c>
      <c r="I438" s="6">
        <v>0.59782608695652184</v>
      </c>
    </row>
    <row r="439" spans="1:9" ht="31.5" x14ac:dyDescent="0.25">
      <c r="A439" s="26" t="s">
        <v>217</v>
      </c>
      <c r="B439" s="33">
        <v>917</v>
      </c>
      <c r="C439" s="25">
        <v>1</v>
      </c>
      <c r="D439" s="25">
        <v>5</v>
      </c>
      <c r="E439" s="10" t="s">
        <v>216</v>
      </c>
      <c r="F439" s="9" t="s">
        <v>10</v>
      </c>
      <c r="G439" s="7">
        <v>9.1999999999999993</v>
      </c>
      <c r="H439" s="7">
        <v>5.5</v>
      </c>
      <c r="I439" s="6">
        <v>0.59782608695652184</v>
      </c>
    </row>
    <row r="440" spans="1:9" ht="63" x14ac:dyDescent="0.25">
      <c r="A440" s="26" t="s">
        <v>215</v>
      </c>
      <c r="B440" s="33">
        <v>917</v>
      </c>
      <c r="C440" s="25">
        <v>1</v>
      </c>
      <c r="D440" s="25">
        <v>5</v>
      </c>
      <c r="E440" s="10" t="s">
        <v>213</v>
      </c>
      <c r="F440" s="9" t="s">
        <v>10</v>
      </c>
      <c r="G440" s="7">
        <v>9.1999999999999993</v>
      </c>
      <c r="H440" s="7">
        <v>5.5</v>
      </c>
      <c r="I440" s="6">
        <v>0.59782608695652184</v>
      </c>
    </row>
    <row r="441" spans="1:9" ht="31.5" x14ac:dyDescent="0.25">
      <c r="A441" s="26" t="s">
        <v>9</v>
      </c>
      <c r="B441" s="33">
        <v>917</v>
      </c>
      <c r="C441" s="25">
        <v>1</v>
      </c>
      <c r="D441" s="25">
        <v>5</v>
      </c>
      <c r="E441" s="10" t="s">
        <v>213</v>
      </c>
      <c r="F441" s="9" t="s">
        <v>6</v>
      </c>
      <c r="G441" s="7">
        <v>9.1999999999999993</v>
      </c>
      <c r="H441" s="7">
        <v>5.5</v>
      </c>
      <c r="I441" s="6">
        <v>0.59782608695652184</v>
      </c>
    </row>
    <row r="442" spans="1:9" x14ac:dyDescent="0.25">
      <c r="A442" s="26" t="s">
        <v>579</v>
      </c>
      <c r="B442" s="33">
        <v>917</v>
      </c>
      <c r="C442" s="25">
        <v>1</v>
      </c>
      <c r="D442" s="25">
        <v>7</v>
      </c>
      <c r="E442" s="10" t="s">
        <v>10</v>
      </c>
      <c r="F442" s="9" t="s">
        <v>10</v>
      </c>
      <c r="G442" s="7">
        <v>130.5</v>
      </c>
      <c r="H442" s="7">
        <v>130.5</v>
      </c>
      <c r="I442" s="6">
        <v>1</v>
      </c>
    </row>
    <row r="443" spans="1:9" x14ac:dyDescent="0.25">
      <c r="A443" s="26" t="s">
        <v>63</v>
      </c>
      <c r="B443" s="33">
        <v>917</v>
      </c>
      <c r="C443" s="25">
        <v>1</v>
      </c>
      <c r="D443" s="25">
        <v>7</v>
      </c>
      <c r="E443" s="10" t="s">
        <v>62</v>
      </c>
      <c r="F443" s="9" t="s">
        <v>10</v>
      </c>
      <c r="G443" s="7">
        <v>130.5</v>
      </c>
      <c r="H443" s="7">
        <v>130.5</v>
      </c>
      <c r="I443" s="6">
        <v>1</v>
      </c>
    </row>
    <row r="444" spans="1:9" x14ac:dyDescent="0.25">
      <c r="A444" s="26" t="s">
        <v>575</v>
      </c>
      <c r="B444" s="33">
        <v>917</v>
      </c>
      <c r="C444" s="25">
        <v>1</v>
      </c>
      <c r="D444" s="25">
        <v>7</v>
      </c>
      <c r="E444" s="10" t="s">
        <v>576</v>
      </c>
      <c r="F444" s="9" t="s">
        <v>10</v>
      </c>
      <c r="G444" s="7">
        <v>130.5</v>
      </c>
      <c r="H444" s="7">
        <v>130.5</v>
      </c>
      <c r="I444" s="6">
        <v>1</v>
      </c>
    </row>
    <row r="445" spans="1:9" ht="31.5" x14ac:dyDescent="0.25">
      <c r="A445" s="26" t="s">
        <v>577</v>
      </c>
      <c r="B445" s="33">
        <v>917</v>
      </c>
      <c r="C445" s="25">
        <v>1</v>
      </c>
      <c r="D445" s="25">
        <v>7</v>
      </c>
      <c r="E445" s="10" t="s">
        <v>578</v>
      </c>
      <c r="F445" s="9" t="s">
        <v>10</v>
      </c>
      <c r="G445" s="7">
        <v>130.5</v>
      </c>
      <c r="H445" s="7">
        <v>130.5</v>
      </c>
      <c r="I445" s="6">
        <v>1</v>
      </c>
    </row>
    <row r="446" spans="1:9" ht="31.5" x14ac:dyDescent="0.25">
      <c r="A446" s="26" t="s">
        <v>577</v>
      </c>
      <c r="B446" s="33">
        <v>917</v>
      </c>
      <c r="C446" s="25">
        <v>1</v>
      </c>
      <c r="D446" s="25">
        <v>7</v>
      </c>
      <c r="E446" s="10" t="s">
        <v>578</v>
      </c>
      <c r="F446" s="9" t="s">
        <v>10</v>
      </c>
      <c r="G446" s="7">
        <v>130.5</v>
      </c>
      <c r="H446" s="7">
        <v>130.5</v>
      </c>
      <c r="I446" s="6">
        <v>1</v>
      </c>
    </row>
    <row r="447" spans="1:9" x14ac:dyDescent="0.25">
      <c r="A447" s="26" t="s">
        <v>18</v>
      </c>
      <c r="B447" s="33">
        <v>917</v>
      </c>
      <c r="C447" s="25">
        <v>1</v>
      </c>
      <c r="D447" s="25">
        <v>7</v>
      </c>
      <c r="E447" s="10" t="s">
        <v>578</v>
      </c>
      <c r="F447" s="9" t="s">
        <v>16</v>
      </c>
      <c r="G447" s="7">
        <v>130.5</v>
      </c>
      <c r="H447" s="7">
        <v>130.5</v>
      </c>
      <c r="I447" s="6">
        <v>1</v>
      </c>
    </row>
    <row r="448" spans="1:9" x14ac:dyDescent="0.25">
      <c r="A448" s="26" t="s">
        <v>30</v>
      </c>
      <c r="B448" s="33">
        <v>917</v>
      </c>
      <c r="C448" s="25">
        <v>1</v>
      </c>
      <c r="D448" s="25">
        <v>11</v>
      </c>
      <c r="E448" s="10" t="s">
        <v>10</v>
      </c>
      <c r="F448" s="9" t="s">
        <v>10</v>
      </c>
      <c r="G448" s="7">
        <v>300</v>
      </c>
      <c r="H448" s="7">
        <v>0</v>
      </c>
      <c r="I448" s="6">
        <v>0</v>
      </c>
    </row>
    <row r="449" spans="1:9" x14ac:dyDescent="0.25">
      <c r="A449" s="26" t="s">
        <v>63</v>
      </c>
      <c r="B449" s="33">
        <v>917</v>
      </c>
      <c r="C449" s="25">
        <v>1</v>
      </c>
      <c r="D449" s="25">
        <v>11</v>
      </c>
      <c r="E449" s="10" t="s">
        <v>62</v>
      </c>
      <c r="F449" s="9" t="s">
        <v>10</v>
      </c>
      <c r="G449" s="7">
        <v>300</v>
      </c>
      <c r="H449" s="7">
        <v>0</v>
      </c>
      <c r="I449" s="6">
        <v>0</v>
      </c>
    </row>
    <row r="450" spans="1:9" x14ac:dyDescent="0.25">
      <c r="A450" s="26" t="s">
        <v>33</v>
      </c>
      <c r="B450" s="33">
        <v>917</v>
      </c>
      <c r="C450" s="25">
        <v>1</v>
      </c>
      <c r="D450" s="25">
        <v>11</v>
      </c>
      <c r="E450" s="10" t="s">
        <v>32</v>
      </c>
      <c r="F450" s="9" t="s">
        <v>10</v>
      </c>
      <c r="G450" s="7">
        <v>300</v>
      </c>
      <c r="H450" s="7">
        <v>0</v>
      </c>
      <c r="I450" s="6">
        <v>0</v>
      </c>
    </row>
    <row r="451" spans="1:9" ht="31.5" x14ac:dyDescent="0.25">
      <c r="A451" s="26" t="s">
        <v>31</v>
      </c>
      <c r="B451" s="33">
        <v>917</v>
      </c>
      <c r="C451" s="25">
        <v>1</v>
      </c>
      <c r="D451" s="25">
        <v>11</v>
      </c>
      <c r="E451" s="10" t="s">
        <v>29</v>
      </c>
      <c r="F451" s="9" t="s">
        <v>10</v>
      </c>
      <c r="G451" s="7">
        <v>300</v>
      </c>
      <c r="H451" s="7">
        <v>0</v>
      </c>
      <c r="I451" s="6">
        <v>0</v>
      </c>
    </row>
    <row r="452" spans="1:9" ht="31.5" x14ac:dyDescent="0.25">
      <c r="A452" s="26" t="s">
        <v>31</v>
      </c>
      <c r="B452" s="33">
        <v>917</v>
      </c>
      <c r="C452" s="25">
        <v>1</v>
      </c>
      <c r="D452" s="25">
        <v>11</v>
      </c>
      <c r="E452" s="10" t="s">
        <v>29</v>
      </c>
      <c r="F452" s="9" t="s">
        <v>10</v>
      </c>
      <c r="G452" s="7">
        <v>300</v>
      </c>
      <c r="H452" s="7">
        <v>0</v>
      </c>
      <c r="I452" s="6">
        <v>0</v>
      </c>
    </row>
    <row r="453" spans="1:9" x14ac:dyDescent="0.25">
      <c r="A453" s="26" t="s">
        <v>18</v>
      </c>
      <c r="B453" s="33">
        <v>917</v>
      </c>
      <c r="C453" s="25">
        <v>1</v>
      </c>
      <c r="D453" s="25">
        <v>11</v>
      </c>
      <c r="E453" s="10" t="s">
        <v>29</v>
      </c>
      <c r="F453" s="9" t="s">
        <v>16</v>
      </c>
      <c r="G453" s="7">
        <v>300</v>
      </c>
      <c r="H453" s="7">
        <v>0</v>
      </c>
      <c r="I453" s="6">
        <v>0</v>
      </c>
    </row>
    <row r="454" spans="1:9" x14ac:dyDescent="0.25">
      <c r="A454" s="26" t="s">
        <v>8</v>
      </c>
      <c r="B454" s="33">
        <v>917</v>
      </c>
      <c r="C454" s="25">
        <v>1</v>
      </c>
      <c r="D454" s="25">
        <v>13</v>
      </c>
      <c r="E454" s="10" t="s">
        <v>10</v>
      </c>
      <c r="F454" s="9" t="s">
        <v>10</v>
      </c>
      <c r="G454" s="7">
        <v>2282.6999999999998</v>
      </c>
      <c r="H454" s="7">
        <v>1113.4000000000001</v>
      </c>
      <c r="I454" s="6">
        <v>0.48775572786612353</v>
      </c>
    </row>
    <row r="455" spans="1:9" ht="47.25" x14ac:dyDescent="0.25">
      <c r="A455" s="26" t="s">
        <v>410</v>
      </c>
      <c r="B455" s="33">
        <v>917</v>
      </c>
      <c r="C455" s="25">
        <v>1</v>
      </c>
      <c r="D455" s="25">
        <v>13</v>
      </c>
      <c r="E455" s="10" t="s">
        <v>409</v>
      </c>
      <c r="F455" s="9" t="s">
        <v>10</v>
      </c>
      <c r="G455" s="7">
        <v>111.9</v>
      </c>
      <c r="H455" s="7">
        <v>111.9</v>
      </c>
      <c r="I455" s="6">
        <v>1</v>
      </c>
    </row>
    <row r="456" spans="1:9" ht="47.25" x14ac:dyDescent="0.25">
      <c r="A456" s="26" t="s">
        <v>372</v>
      </c>
      <c r="B456" s="33">
        <v>917</v>
      </c>
      <c r="C456" s="25">
        <v>1</v>
      </c>
      <c r="D456" s="25">
        <v>13</v>
      </c>
      <c r="E456" s="10" t="s">
        <v>371</v>
      </c>
      <c r="F456" s="9" t="s">
        <v>10</v>
      </c>
      <c r="G456" s="7">
        <v>111.9</v>
      </c>
      <c r="H456" s="7">
        <v>111.9</v>
      </c>
      <c r="I456" s="6">
        <v>1</v>
      </c>
    </row>
    <row r="457" spans="1:9" ht="47.25" x14ac:dyDescent="0.25">
      <c r="A457" s="26" t="s">
        <v>364</v>
      </c>
      <c r="B457" s="33">
        <v>917</v>
      </c>
      <c r="C457" s="25">
        <v>1</v>
      </c>
      <c r="D457" s="25">
        <v>13</v>
      </c>
      <c r="E457" s="10" t="s">
        <v>365</v>
      </c>
      <c r="F457" s="9" t="s">
        <v>10</v>
      </c>
      <c r="G457" s="7">
        <v>111.9</v>
      </c>
      <c r="H457" s="7">
        <v>111.9</v>
      </c>
      <c r="I457" s="6">
        <v>1</v>
      </c>
    </row>
    <row r="458" spans="1:9" ht="47.25" x14ac:dyDescent="0.25">
      <c r="A458" s="26" t="s">
        <v>364</v>
      </c>
      <c r="B458" s="33">
        <v>917</v>
      </c>
      <c r="C458" s="25">
        <v>1</v>
      </c>
      <c r="D458" s="25">
        <v>13</v>
      </c>
      <c r="E458" s="10" t="s">
        <v>363</v>
      </c>
      <c r="F458" s="9" t="s">
        <v>10</v>
      </c>
      <c r="G458" s="7">
        <v>111.9</v>
      </c>
      <c r="H458" s="7">
        <v>111.9</v>
      </c>
      <c r="I458" s="6">
        <v>1</v>
      </c>
    </row>
    <row r="459" spans="1:9" ht="31.5" x14ac:dyDescent="0.25">
      <c r="A459" s="26" t="s">
        <v>9</v>
      </c>
      <c r="B459" s="33">
        <v>917</v>
      </c>
      <c r="C459" s="25">
        <v>1</v>
      </c>
      <c r="D459" s="25">
        <v>13</v>
      </c>
      <c r="E459" s="10" t="s">
        <v>363</v>
      </c>
      <c r="F459" s="9" t="s">
        <v>6</v>
      </c>
      <c r="G459" s="7">
        <v>111.9</v>
      </c>
      <c r="H459" s="7">
        <v>111.9</v>
      </c>
      <c r="I459" s="6">
        <v>1</v>
      </c>
    </row>
    <row r="460" spans="1:9" ht="63" x14ac:dyDescent="0.25">
      <c r="A460" s="26" t="s">
        <v>362</v>
      </c>
      <c r="B460" s="33">
        <v>917</v>
      </c>
      <c r="C460" s="25">
        <v>1</v>
      </c>
      <c r="D460" s="25">
        <v>13</v>
      </c>
      <c r="E460" s="10" t="s">
        <v>361</v>
      </c>
      <c r="F460" s="9" t="s">
        <v>10</v>
      </c>
      <c r="G460" s="7">
        <v>114.6</v>
      </c>
      <c r="H460" s="7">
        <v>0</v>
      </c>
      <c r="I460" s="6">
        <v>0</v>
      </c>
    </row>
    <row r="461" spans="1:9" ht="47.25" x14ac:dyDescent="0.25">
      <c r="A461" s="26" t="s">
        <v>360</v>
      </c>
      <c r="B461" s="33">
        <v>917</v>
      </c>
      <c r="C461" s="25">
        <v>1</v>
      </c>
      <c r="D461" s="25">
        <v>13</v>
      </c>
      <c r="E461" s="10" t="s">
        <v>359</v>
      </c>
      <c r="F461" s="9" t="s">
        <v>10</v>
      </c>
      <c r="G461" s="7">
        <v>114.6</v>
      </c>
      <c r="H461" s="7">
        <v>0</v>
      </c>
      <c r="I461" s="6">
        <v>0</v>
      </c>
    </row>
    <row r="462" spans="1:9" ht="63" x14ac:dyDescent="0.25">
      <c r="A462" s="26" t="s">
        <v>354</v>
      </c>
      <c r="B462" s="33">
        <v>917</v>
      </c>
      <c r="C462" s="25">
        <v>1</v>
      </c>
      <c r="D462" s="25">
        <v>13</v>
      </c>
      <c r="E462" s="10" t="s">
        <v>353</v>
      </c>
      <c r="F462" s="9" t="s">
        <v>10</v>
      </c>
      <c r="G462" s="7">
        <v>114.6</v>
      </c>
      <c r="H462" s="7">
        <v>0</v>
      </c>
      <c r="I462" s="6">
        <v>0</v>
      </c>
    </row>
    <row r="463" spans="1:9" ht="31.5" x14ac:dyDescent="0.25">
      <c r="A463" s="26" t="s">
        <v>352</v>
      </c>
      <c r="B463" s="33">
        <v>917</v>
      </c>
      <c r="C463" s="25">
        <v>1</v>
      </c>
      <c r="D463" s="25">
        <v>13</v>
      </c>
      <c r="E463" s="10" t="s">
        <v>351</v>
      </c>
      <c r="F463" s="9" t="s">
        <v>10</v>
      </c>
      <c r="G463" s="7">
        <v>114.6</v>
      </c>
      <c r="H463" s="7">
        <v>0</v>
      </c>
      <c r="I463" s="6">
        <v>0</v>
      </c>
    </row>
    <row r="464" spans="1:9" ht="31.5" x14ac:dyDescent="0.25">
      <c r="A464" s="26" t="s">
        <v>9</v>
      </c>
      <c r="B464" s="33">
        <v>917</v>
      </c>
      <c r="C464" s="25">
        <v>1</v>
      </c>
      <c r="D464" s="25">
        <v>13</v>
      </c>
      <c r="E464" s="10" t="s">
        <v>351</v>
      </c>
      <c r="F464" s="9" t="s">
        <v>6</v>
      </c>
      <c r="G464" s="7">
        <v>4.2</v>
      </c>
      <c r="H464" s="7">
        <v>0</v>
      </c>
      <c r="I464" s="6">
        <v>0</v>
      </c>
    </row>
    <row r="465" spans="1:9" x14ac:dyDescent="0.25">
      <c r="A465" s="26" t="s">
        <v>97</v>
      </c>
      <c r="B465" s="33">
        <v>917</v>
      </c>
      <c r="C465" s="25">
        <v>1</v>
      </c>
      <c r="D465" s="25">
        <v>13</v>
      </c>
      <c r="E465" s="10" t="s">
        <v>351</v>
      </c>
      <c r="F465" s="9" t="s">
        <v>95</v>
      </c>
      <c r="G465" s="7">
        <v>110.4</v>
      </c>
      <c r="H465" s="7">
        <v>0</v>
      </c>
      <c r="I465" s="6">
        <v>0</v>
      </c>
    </row>
    <row r="466" spans="1:9" ht="47.25" x14ac:dyDescent="0.25">
      <c r="A466" s="26" t="s">
        <v>251</v>
      </c>
      <c r="B466" s="33">
        <v>917</v>
      </c>
      <c r="C466" s="25">
        <v>1</v>
      </c>
      <c r="D466" s="25">
        <v>13</v>
      </c>
      <c r="E466" s="10" t="s">
        <v>250</v>
      </c>
      <c r="F466" s="9" t="s">
        <v>10</v>
      </c>
      <c r="G466" s="7">
        <v>1492.3</v>
      </c>
      <c r="H466" s="7">
        <v>961.6</v>
      </c>
      <c r="I466" s="6">
        <v>0.64437445553843065</v>
      </c>
    </row>
    <row r="467" spans="1:9" ht="31.5" x14ac:dyDescent="0.25">
      <c r="A467" s="26" t="s">
        <v>249</v>
      </c>
      <c r="B467" s="33">
        <v>917</v>
      </c>
      <c r="C467" s="25">
        <v>1</v>
      </c>
      <c r="D467" s="25">
        <v>13</v>
      </c>
      <c r="E467" s="10" t="s">
        <v>248</v>
      </c>
      <c r="F467" s="9" t="s">
        <v>10</v>
      </c>
      <c r="G467" s="7">
        <v>1282.3</v>
      </c>
      <c r="H467" s="7">
        <v>961.6</v>
      </c>
      <c r="I467" s="6">
        <v>0.7499025189113312</v>
      </c>
    </row>
    <row r="468" spans="1:9" ht="47.25" x14ac:dyDescent="0.25">
      <c r="A468" s="26" t="s">
        <v>234</v>
      </c>
      <c r="B468" s="33">
        <v>917</v>
      </c>
      <c r="C468" s="25">
        <v>1</v>
      </c>
      <c r="D468" s="25">
        <v>13</v>
      </c>
      <c r="E468" s="10" t="s">
        <v>233</v>
      </c>
      <c r="F468" s="9" t="s">
        <v>10</v>
      </c>
      <c r="G468" s="7">
        <v>1282.3</v>
      </c>
      <c r="H468" s="7">
        <v>961.6</v>
      </c>
      <c r="I468" s="6">
        <v>0.7499025189113312</v>
      </c>
    </row>
    <row r="469" spans="1:9" ht="78.75" x14ac:dyDescent="0.25">
      <c r="A469" s="26" t="s">
        <v>232</v>
      </c>
      <c r="B469" s="33">
        <v>917</v>
      </c>
      <c r="C469" s="25">
        <v>1</v>
      </c>
      <c r="D469" s="25">
        <v>13</v>
      </c>
      <c r="E469" s="10" t="s">
        <v>231</v>
      </c>
      <c r="F469" s="9" t="s">
        <v>10</v>
      </c>
      <c r="G469" s="7">
        <v>1279.3</v>
      </c>
      <c r="H469" s="7">
        <v>958.6</v>
      </c>
      <c r="I469" s="6">
        <v>0.74931603220511223</v>
      </c>
    </row>
    <row r="470" spans="1:9" x14ac:dyDescent="0.25">
      <c r="A470" s="26" t="s">
        <v>97</v>
      </c>
      <c r="B470" s="33">
        <v>917</v>
      </c>
      <c r="C470" s="25">
        <v>1</v>
      </c>
      <c r="D470" s="25">
        <v>13</v>
      </c>
      <c r="E470" s="10" t="s">
        <v>231</v>
      </c>
      <c r="F470" s="9" t="s">
        <v>95</v>
      </c>
      <c r="G470" s="7">
        <v>1279.3</v>
      </c>
      <c r="H470" s="7">
        <v>958.6</v>
      </c>
      <c r="I470" s="6">
        <v>0.74931603220511223</v>
      </c>
    </row>
    <row r="471" spans="1:9" ht="34.5" customHeight="1" x14ac:dyDescent="0.25">
      <c r="A471" s="26" t="s">
        <v>230</v>
      </c>
      <c r="B471" s="33">
        <v>917</v>
      </c>
      <c r="C471" s="25">
        <v>1</v>
      </c>
      <c r="D471" s="25">
        <v>13</v>
      </c>
      <c r="E471" s="10" t="s">
        <v>229</v>
      </c>
      <c r="F471" s="9" t="s">
        <v>10</v>
      </c>
      <c r="G471" s="7">
        <v>3</v>
      </c>
      <c r="H471" s="7">
        <v>3</v>
      </c>
      <c r="I471" s="6">
        <v>1</v>
      </c>
    </row>
    <row r="472" spans="1:9" x14ac:dyDescent="0.25">
      <c r="A472" s="26" t="s">
        <v>97</v>
      </c>
      <c r="B472" s="33">
        <v>917</v>
      </c>
      <c r="C472" s="25">
        <v>1</v>
      </c>
      <c r="D472" s="25">
        <v>13</v>
      </c>
      <c r="E472" s="10" t="s">
        <v>229</v>
      </c>
      <c r="F472" s="9" t="s">
        <v>95</v>
      </c>
      <c r="G472" s="7">
        <v>3</v>
      </c>
      <c r="H472" s="7">
        <v>3</v>
      </c>
      <c r="I472" s="6">
        <v>1</v>
      </c>
    </row>
    <row r="473" spans="1:9" ht="31.5" x14ac:dyDescent="0.25">
      <c r="A473" s="26" t="s">
        <v>199</v>
      </c>
      <c r="B473" s="33">
        <v>917</v>
      </c>
      <c r="C473" s="25">
        <v>1</v>
      </c>
      <c r="D473" s="25">
        <v>13</v>
      </c>
      <c r="E473" s="10" t="s">
        <v>198</v>
      </c>
      <c r="F473" s="9" t="s">
        <v>10</v>
      </c>
      <c r="G473" s="7">
        <v>210</v>
      </c>
      <c r="H473" s="7">
        <v>0</v>
      </c>
      <c r="I473" s="6">
        <v>0</v>
      </c>
    </row>
    <row r="474" spans="1:9" ht="47.25" x14ac:dyDescent="0.25">
      <c r="A474" s="26" t="s">
        <v>197</v>
      </c>
      <c r="B474" s="33">
        <v>917</v>
      </c>
      <c r="C474" s="25">
        <v>1</v>
      </c>
      <c r="D474" s="25">
        <v>13</v>
      </c>
      <c r="E474" s="10" t="s">
        <v>196</v>
      </c>
      <c r="F474" s="9" t="s">
        <v>10</v>
      </c>
      <c r="G474" s="7">
        <v>210</v>
      </c>
      <c r="H474" s="7">
        <v>0</v>
      </c>
      <c r="I474" s="6">
        <v>0</v>
      </c>
    </row>
    <row r="475" spans="1:9" x14ac:dyDescent="0.25">
      <c r="A475" s="26" t="s">
        <v>195</v>
      </c>
      <c r="B475" s="33">
        <v>917</v>
      </c>
      <c r="C475" s="25">
        <v>1</v>
      </c>
      <c r="D475" s="25">
        <v>13</v>
      </c>
      <c r="E475" s="10" t="s">
        <v>194</v>
      </c>
      <c r="F475" s="9" t="s">
        <v>10</v>
      </c>
      <c r="G475" s="7">
        <v>210</v>
      </c>
      <c r="H475" s="7">
        <v>0</v>
      </c>
      <c r="I475" s="6">
        <v>0</v>
      </c>
    </row>
    <row r="476" spans="1:9" x14ac:dyDescent="0.25">
      <c r="A476" s="26" t="s">
        <v>97</v>
      </c>
      <c r="B476" s="33">
        <v>917</v>
      </c>
      <c r="C476" s="25">
        <v>1</v>
      </c>
      <c r="D476" s="25">
        <v>13</v>
      </c>
      <c r="E476" s="10" t="s">
        <v>194</v>
      </c>
      <c r="F476" s="9" t="s">
        <v>95</v>
      </c>
      <c r="G476" s="7">
        <v>210</v>
      </c>
      <c r="H476" s="7">
        <v>0</v>
      </c>
      <c r="I476" s="6">
        <v>0</v>
      </c>
    </row>
    <row r="477" spans="1:9" ht="47.25" x14ac:dyDescent="0.25">
      <c r="A477" s="26" t="s">
        <v>193</v>
      </c>
      <c r="B477" s="33">
        <v>917</v>
      </c>
      <c r="C477" s="25">
        <v>1</v>
      </c>
      <c r="D477" s="25">
        <v>13</v>
      </c>
      <c r="E477" s="10" t="s">
        <v>192</v>
      </c>
      <c r="F477" s="9" t="s">
        <v>10</v>
      </c>
      <c r="G477" s="7">
        <v>103.5</v>
      </c>
      <c r="H477" s="7">
        <v>39.9</v>
      </c>
      <c r="I477" s="6">
        <v>0.38550724637681161</v>
      </c>
    </row>
    <row r="478" spans="1:9" ht="47.25" x14ac:dyDescent="0.25">
      <c r="A478" s="26" t="s">
        <v>178</v>
      </c>
      <c r="B478" s="33">
        <v>917</v>
      </c>
      <c r="C478" s="25">
        <v>1</v>
      </c>
      <c r="D478" s="25">
        <v>13</v>
      </c>
      <c r="E478" s="10" t="s">
        <v>177</v>
      </c>
      <c r="F478" s="9" t="s">
        <v>10</v>
      </c>
      <c r="G478" s="7">
        <v>33.5</v>
      </c>
      <c r="H478" s="7">
        <v>0</v>
      </c>
      <c r="I478" s="6">
        <v>0</v>
      </c>
    </row>
    <row r="479" spans="1:9" ht="63" x14ac:dyDescent="0.25">
      <c r="A479" s="26" t="s">
        <v>176</v>
      </c>
      <c r="B479" s="33">
        <v>917</v>
      </c>
      <c r="C479" s="25">
        <v>1</v>
      </c>
      <c r="D479" s="25">
        <v>13</v>
      </c>
      <c r="E479" s="10" t="s">
        <v>175</v>
      </c>
      <c r="F479" s="9" t="s">
        <v>10</v>
      </c>
      <c r="G479" s="7">
        <v>33.5</v>
      </c>
      <c r="H479" s="7">
        <v>0</v>
      </c>
      <c r="I479" s="6">
        <v>0</v>
      </c>
    </row>
    <row r="480" spans="1:9" ht="31.5" x14ac:dyDescent="0.25">
      <c r="A480" s="26" t="s">
        <v>174</v>
      </c>
      <c r="B480" s="33">
        <v>917</v>
      </c>
      <c r="C480" s="25">
        <v>1</v>
      </c>
      <c r="D480" s="25">
        <v>13</v>
      </c>
      <c r="E480" s="10" t="s">
        <v>173</v>
      </c>
      <c r="F480" s="9" t="s">
        <v>10</v>
      </c>
      <c r="G480" s="7">
        <v>30.5</v>
      </c>
      <c r="H480" s="7">
        <v>0</v>
      </c>
      <c r="I480" s="6">
        <v>0</v>
      </c>
    </row>
    <row r="481" spans="1:9" ht="31.5" x14ac:dyDescent="0.25">
      <c r="A481" s="26" t="s">
        <v>9</v>
      </c>
      <c r="B481" s="33">
        <v>917</v>
      </c>
      <c r="C481" s="25">
        <v>1</v>
      </c>
      <c r="D481" s="25">
        <v>13</v>
      </c>
      <c r="E481" s="10" t="s">
        <v>173</v>
      </c>
      <c r="F481" s="9" t="s">
        <v>6</v>
      </c>
      <c r="G481" s="7">
        <v>30.5</v>
      </c>
      <c r="H481" s="7">
        <v>0</v>
      </c>
      <c r="I481" s="6">
        <v>0</v>
      </c>
    </row>
    <row r="482" spans="1:9" x14ac:dyDescent="0.25">
      <c r="A482" s="26" t="s">
        <v>172</v>
      </c>
      <c r="B482" s="33">
        <v>917</v>
      </c>
      <c r="C482" s="25">
        <v>1</v>
      </c>
      <c r="D482" s="25">
        <v>13</v>
      </c>
      <c r="E482" s="10" t="s">
        <v>171</v>
      </c>
      <c r="F482" s="9" t="s">
        <v>10</v>
      </c>
      <c r="G482" s="7">
        <v>3</v>
      </c>
      <c r="H482" s="7">
        <v>0</v>
      </c>
      <c r="I482" s="6">
        <v>0</v>
      </c>
    </row>
    <row r="483" spans="1:9" ht="31.5" x14ac:dyDescent="0.25">
      <c r="A483" s="26" t="s">
        <v>9</v>
      </c>
      <c r="B483" s="33">
        <v>917</v>
      </c>
      <c r="C483" s="25">
        <v>1</v>
      </c>
      <c r="D483" s="25">
        <v>13</v>
      </c>
      <c r="E483" s="10" t="s">
        <v>171</v>
      </c>
      <c r="F483" s="9" t="s">
        <v>6</v>
      </c>
      <c r="G483" s="7">
        <v>3</v>
      </c>
      <c r="H483" s="7">
        <v>0</v>
      </c>
      <c r="I483" s="6">
        <v>0</v>
      </c>
    </row>
    <row r="484" spans="1:9" ht="31.5" x14ac:dyDescent="0.25">
      <c r="A484" s="26" t="s">
        <v>170</v>
      </c>
      <c r="B484" s="33">
        <v>917</v>
      </c>
      <c r="C484" s="25">
        <v>1</v>
      </c>
      <c r="D484" s="25">
        <v>13</v>
      </c>
      <c r="E484" s="10" t="s">
        <v>169</v>
      </c>
      <c r="F484" s="9" t="s">
        <v>10</v>
      </c>
      <c r="G484" s="7">
        <v>70</v>
      </c>
      <c r="H484" s="7">
        <v>39.9</v>
      </c>
      <c r="I484" s="6">
        <v>0.56999999999999995</v>
      </c>
    </row>
    <row r="485" spans="1:9" ht="51" customHeight="1" x14ac:dyDescent="0.25">
      <c r="A485" s="26" t="s">
        <v>168</v>
      </c>
      <c r="B485" s="33">
        <v>917</v>
      </c>
      <c r="C485" s="25">
        <v>1</v>
      </c>
      <c r="D485" s="25">
        <v>13</v>
      </c>
      <c r="E485" s="10" t="s">
        <v>167</v>
      </c>
      <c r="F485" s="9" t="s">
        <v>10</v>
      </c>
      <c r="G485" s="7">
        <v>70</v>
      </c>
      <c r="H485" s="7">
        <v>39.9</v>
      </c>
      <c r="I485" s="6">
        <v>0.56999999999999995</v>
      </c>
    </row>
    <row r="486" spans="1:9" ht="47.25" x14ac:dyDescent="0.25">
      <c r="A486" s="26" t="s">
        <v>166</v>
      </c>
      <c r="B486" s="33">
        <v>917</v>
      </c>
      <c r="C486" s="25">
        <v>1</v>
      </c>
      <c r="D486" s="25">
        <v>13</v>
      </c>
      <c r="E486" s="10" t="s">
        <v>165</v>
      </c>
      <c r="F486" s="9" t="s">
        <v>10</v>
      </c>
      <c r="G486" s="7">
        <v>30</v>
      </c>
      <c r="H486" s="7">
        <v>29.9</v>
      </c>
      <c r="I486" s="6">
        <v>0.99666666666666659</v>
      </c>
    </row>
    <row r="487" spans="1:9" ht="31.5" x14ac:dyDescent="0.25">
      <c r="A487" s="26" t="s">
        <v>9</v>
      </c>
      <c r="B487" s="33">
        <v>917</v>
      </c>
      <c r="C487" s="25">
        <v>1</v>
      </c>
      <c r="D487" s="25">
        <v>13</v>
      </c>
      <c r="E487" s="10" t="s">
        <v>165</v>
      </c>
      <c r="F487" s="9" t="s">
        <v>6</v>
      </c>
      <c r="G487" s="7">
        <v>30</v>
      </c>
      <c r="H487" s="7">
        <v>29.9</v>
      </c>
      <c r="I487" s="6">
        <v>0.99666666666666659</v>
      </c>
    </row>
    <row r="488" spans="1:9" ht="47.25" x14ac:dyDescent="0.25">
      <c r="A488" s="26" t="s">
        <v>164</v>
      </c>
      <c r="B488" s="33">
        <v>917</v>
      </c>
      <c r="C488" s="25">
        <v>1</v>
      </c>
      <c r="D488" s="25">
        <v>13</v>
      </c>
      <c r="E488" s="10" t="s">
        <v>163</v>
      </c>
      <c r="F488" s="9" t="s">
        <v>10</v>
      </c>
      <c r="G488" s="7">
        <v>10</v>
      </c>
      <c r="H488" s="7">
        <v>10</v>
      </c>
      <c r="I488" s="6">
        <v>1</v>
      </c>
    </row>
    <row r="489" spans="1:9" ht="31.5" x14ac:dyDescent="0.25">
      <c r="A489" s="26" t="s">
        <v>9</v>
      </c>
      <c r="B489" s="33">
        <v>917</v>
      </c>
      <c r="C489" s="25">
        <v>1</v>
      </c>
      <c r="D489" s="25">
        <v>13</v>
      </c>
      <c r="E489" s="10" t="s">
        <v>163</v>
      </c>
      <c r="F489" s="9" t="s">
        <v>6</v>
      </c>
      <c r="G489" s="7">
        <v>10</v>
      </c>
      <c r="H489" s="7">
        <v>10</v>
      </c>
      <c r="I489" s="6">
        <v>1</v>
      </c>
    </row>
    <row r="490" spans="1:9" ht="78.75" x14ac:dyDescent="0.25">
      <c r="A490" s="26" t="s">
        <v>162</v>
      </c>
      <c r="B490" s="33">
        <v>917</v>
      </c>
      <c r="C490" s="25">
        <v>1</v>
      </c>
      <c r="D490" s="25">
        <v>13</v>
      </c>
      <c r="E490" s="10" t="s">
        <v>161</v>
      </c>
      <c r="F490" s="9" t="s">
        <v>10</v>
      </c>
      <c r="G490" s="7">
        <v>5</v>
      </c>
      <c r="H490" s="7">
        <v>0</v>
      </c>
      <c r="I490" s="6">
        <v>0</v>
      </c>
    </row>
    <row r="491" spans="1:9" ht="31.5" x14ac:dyDescent="0.25">
      <c r="A491" s="26" t="s">
        <v>9</v>
      </c>
      <c r="B491" s="33">
        <v>917</v>
      </c>
      <c r="C491" s="25">
        <v>1</v>
      </c>
      <c r="D491" s="25">
        <v>13</v>
      </c>
      <c r="E491" s="10" t="s">
        <v>161</v>
      </c>
      <c r="F491" s="9" t="s">
        <v>6</v>
      </c>
      <c r="G491" s="7">
        <v>5</v>
      </c>
      <c r="H491" s="7">
        <v>0</v>
      </c>
      <c r="I491" s="6">
        <v>0</v>
      </c>
    </row>
    <row r="492" spans="1:9" ht="47.25" x14ac:dyDescent="0.25">
      <c r="A492" s="26" t="s">
        <v>160</v>
      </c>
      <c r="B492" s="33">
        <v>917</v>
      </c>
      <c r="C492" s="25">
        <v>1</v>
      </c>
      <c r="D492" s="25">
        <v>13</v>
      </c>
      <c r="E492" s="10" t="s">
        <v>159</v>
      </c>
      <c r="F492" s="9" t="s">
        <v>10</v>
      </c>
      <c r="G492" s="7">
        <v>10</v>
      </c>
      <c r="H492" s="7">
        <v>0</v>
      </c>
      <c r="I492" s="6">
        <v>0</v>
      </c>
    </row>
    <row r="493" spans="1:9" ht="31.5" x14ac:dyDescent="0.25">
      <c r="A493" s="26" t="s">
        <v>9</v>
      </c>
      <c r="B493" s="33">
        <v>917</v>
      </c>
      <c r="C493" s="25">
        <v>1</v>
      </c>
      <c r="D493" s="25">
        <v>13</v>
      </c>
      <c r="E493" s="10" t="s">
        <v>159</v>
      </c>
      <c r="F493" s="9" t="s">
        <v>6</v>
      </c>
      <c r="G493" s="7">
        <v>10</v>
      </c>
      <c r="H493" s="7">
        <v>0</v>
      </c>
      <c r="I493" s="6">
        <v>0</v>
      </c>
    </row>
    <row r="494" spans="1:9" ht="63" x14ac:dyDescent="0.25">
      <c r="A494" s="26" t="s">
        <v>158</v>
      </c>
      <c r="B494" s="33">
        <v>917</v>
      </c>
      <c r="C494" s="25">
        <v>1</v>
      </c>
      <c r="D494" s="25">
        <v>13</v>
      </c>
      <c r="E494" s="10" t="s">
        <v>157</v>
      </c>
      <c r="F494" s="9" t="s">
        <v>10</v>
      </c>
      <c r="G494" s="7">
        <v>15</v>
      </c>
      <c r="H494" s="7">
        <v>0</v>
      </c>
      <c r="I494" s="6">
        <v>0</v>
      </c>
    </row>
    <row r="495" spans="1:9" ht="31.5" x14ac:dyDescent="0.25">
      <c r="A495" s="26" t="s">
        <v>9</v>
      </c>
      <c r="B495" s="33">
        <v>917</v>
      </c>
      <c r="C495" s="25">
        <v>1</v>
      </c>
      <c r="D495" s="25">
        <v>13</v>
      </c>
      <c r="E495" s="10" t="s">
        <v>157</v>
      </c>
      <c r="F495" s="9" t="s">
        <v>6</v>
      </c>
      <c r="G495" s="7">
        <v>15</v>
      </c>
      <c r="H495" s="7">
        <v>0</v>
      </c>
      <c r="I495" s="6">
        <v>0</v>
      </c>
    </row>
    <row r="496" spans="1:9" x14ac:dyDescent="0.25">
      <c r="A496" s="26" t="s">
        <v>63</v>
      </c>
      <c r="B496" s="33">
        <v>917</v>
      </c>
      <c r="C496" s="25">
        <v>1</v>
      </c>
      <c r="D496" s="25">
        <v>13</v>
      </c>
      <c r="E496" s="10" t="s">
        <v>62</v>
      </c>
      <c r="F496" s="9" t="s">
        <v>10</v>
      </c>
      <c r="G496" s="7">
        <v>460.4</v>
      </c>
      <c r="H496" s="7">
        <v>0</v>
      </c>
      <c r="I496" s="6">
        <v>0</v>
      </c>
    </row>
    <row r="497" spans="1:9" ht="47.25" x14ac:dyDescent="0.25">
      <c r="A497" s="26" t="s">
        <v>15</v>
      </c>
      <c r="B497" s="33">
        <v>917</v>
      </c>
      <c r="C497" s="25">
        <v>1</v>
      </c>
      <c r="D497" s="25">
        <v>13</v>
      </c>
      <c r="E497" s="10" t="s">
        <v>14</v>
      </c>
      <c r="F497" s="9" t="s">
        <v>10</v>
      </c>
      <c r="G497" s="7">
        <v>460.4</v>
      </c>
      <c r="H497" s="7">
        <v>0</v>
      </c>
      <c r="I497" s="6">
        <v>0</v>
      </c>
    </row>
    <row r="498" spans="1:9" ht="47.25" x14ac:dyDescent="0.25">
      <c r="A498" s="26" t="s">
        <v>13</v>
      </c>
      <c r="B498" s="33">
        <v>917</v>
      </c>
      <c r="C498" s="25">
        <v>1</v>
      </c>
      <c r="D498" s="25">
        <v>13</v>
      </c>
      <c r="E498" s="10" t="s">
        <v>12</v>
      </c>
      <c r="F498" s="9" t="s">
        <v>10</v>
      </c>
      <c r="G498" s="7">
        <v>460.4</v>
      </c>
      <c r="H498" s="7">
        <v>0</v>
      </c>
      <c r="I498" s="6">
        <v>0</v>
      </c>
    </row>
    <row r="499" spans="1:9" ht="31.5" x14ac:dyDescent="0.25">
      <c r="A499" s="26" t="s">
        <v>11</v>
      </c>
      <c r="B499" s="33">
        <v>917</v>
      </c>
      <c r="C499" s="25">
        <v>1</v>
      </c>
      <c r="D499" s="25">
        <v>13</v>
      </c>
      <c r="E499" s="10" t="s">
        <v>7</v>
      </c>
      <c r="F499" s="9" t="s">
        <v>10</v>
      </c>
      <c r="G499" s="7">
        <v>460.4</v>
      </c>
      <c r="H499" s="7">
        <v>0</v>
      </c>
      <c r="I499" s="6">
        <v>0</v>
      </c>
    </row>
    <row r="500" spans="1:9" ht="31.5" x14ac:dyDescent="0.25">
      <c r="A500" s="26" t="s">
        <v>9</v>
      </c>
      <c r="B500" s="33">
        <v>917</v>
      </c>
      <c r="C500" s="25">
        <v>1</v>
      </c>
      <c r="D500" s="25">
        <v>13</v>
      </c>
      <c r="E500" s="10" t="s">
        <v>7</v>
      </c>
      <c r="F500" s="9" t="s">
        <v>6</v>
      </c>
      <c r="G500" s="7">
        <v>460.4</v>
      </c>
      <c r="H500" s="7">
        <v>0</v>
      </c>
      <c r="I500" s="6">
        <v>0</v>
      </c>
    </row>
    <row r="501" spans="1:9" x14ac:dyDescent="0.25">
      <c r="A501" s="26" t="s">
        <v>515</v>
      </c>
      <c r="B501" s="33">
        <v>917</v>
      </c>
      <c r="C501" s="25">
        <v>2</v>
      </c>
      <c r="D501" s="25">
        <v>0</v>
      </c>
      <c r="E501" s="10" t="s">
        <v>10</v>
      </c>
      <c r="F501" s="9" t="s">
        <v>10</v>
      </c>
      <c r="G501" s="7">
        <v>36.5</v>
      </c>
      <c r="H501" s="7">
        <v>23.5</v>
      </c>
      <c r="I501" s="6">
        <v>0.64383561643835618</v>
      </c>
    </row>
    <row r="502" spans="1:9" x14ac:dyDescent="0.25">
      <c r="A502" s="26" t="s">
        <v>25</v>
      </c>
      <c r="B502" s="33">
        <v>917</v>
      </c>
      <c r="C502" s="25">
        <v>2</v>
      </c>
      <c r="D502" s="25">
        <v>4</v>
      </c>
      <c r="E502" s="10" t="s">
        <v>10</v>
      </c>
      <c r="F502" s="9" t="s">
        <v>10</v>
      </c>
      <c r="G502" s="7">
        <v>36.5</v>
      </c>
      <c r="H502" s="7">
        <v>23.5</v>
      </c>
      <c r="I502" s="6">
        <v>0.64383561643835618</v>
      </c>
    </row>
    <row r="503" spans="1:9" x14ac:dyDescent="0.25">
      <c r="A503" s="26" t="s">
        <v>63</v>
      </c>
      <c r="B503" s="33">
        <v>917</v>
      </c>
      <c r="C503" s="25">
        <v>2</v>
      </c>
      <c r="D503" s="25">
        <v>4</v>
      </c>
      <c r="E503" s="10" t="s">
        <v>62</v>
      </c>
      <c r="F503" s="9" t="s">
        <v>10</v>
      </c>
      <c r="G503" s="7">
        <v>36.5</v>
      </c>
      <c r="H503" s="7">
        <v>23.5</v>
      </c>
      <c r="I503" s="6">
        <v>0.64383561643835618</v>
      </c>
    </row>
    <row r="504" spans="1:9" ht="31.5" x14ac:dyDescent="0.25">
      <c r="A504" s="26" t="s">
        <v>28</v>
      </c>
      <c r="B504" s="33">
        <v>917</v>
      </c>
      <c r="C504" s="25">
        <v>2</v>
      </c>
      <c r="D504" s="25">
        <v>4</v>
      </c>
      <c r="E504" s="10" t="s">
        <v>27</v>
      </c>
      <c r="F504" s="9" t="s">
        <v>10</v>
      </c>
      <c r="G504" s="7">
        <v>36.5</v>
      </c>
      <c r="H504" s="7">
        <v>23.5</v>
      </c>
      <c r="I504" s="6">
        <v>0.64383561643835618</v>
      </c>
    </row>
    <row r="505" spans="1:9" ht="64.5" customHeight="1" x14ac:dyDescent="0.25">
      <c r="A505" s="26" t="s">
        <v>26</v>
      </c>
      <c r="B505" s="33">
        <v>917</v>
      </c>
      <c r="C505" s="25">
        <v>2</v>
      </c>
      <c r="D505" s="25">
        <v>4</v>
      </c>
      <c r="E505" s="10" t="s">
        <v>24</v>
      </c>
      <c r="F505" s="9" t="s">
        <v>10</v>
      </c>
      <c r="G505" s="7">
        <v>36.5</v>
      </c>
      <c r="H505" s="7">
        <v>23.5</v>
      </c>
      <c r="I505" s="6">
        <v>0.64383561643835618</v>
      </c>
    </row>
    <row r="506" spans="1:9" ht="67.5" customHeight="1" x14ac:dyDescent="0.25">
      <c r="A506" s="26" t="s">
        <v>26</v>
      </c>
      <c r="B506" s="33">
        <v>917</v>
      </c>
      <c r="C506" s="25">
        <v>2</v>
      </c>
      <c r="D506" s="25">
        <v>4</v>
      </c>
      <c r="E506" s="10" t="s">
        <v>24</v>
      </c>
      <c r="F506" s="9" t="s">
        <v>10</v>
      </c>
      <c r="G506" s="7">
        <v>36.5</v>
      </c>
      <c r="H506" s="7">
        <v>23.5</v>
      </c>
      <c r="I506" s="6">
        <v>0.64383561643835618</v>
      </c>
    </row>
    <row r="507" spans="1:9" ht="31.5" x14ac:dyDescent="0.25">
      <c r="A507" s="26" t="s">
        <v>9</v>
      </c>
      <c r="B507" s="33">
        <v>917</v>
      </c>
      <c r="C507" s="25">
        <v>2</v>
      </c>
      <c r="D507" s="25">
        <v>4</v>
      </c>
      <c r="E507" s="10" t="s">
        <v>24</v>
      </c>
      <c r="F507" s="9" t="s">
        <v>6</v>
      </c>
      <c r="G507" s="7">
        <v>36.5</v>
      </c>
      <c r="H507" s="7">
        <v>23.5</v>
      </c>
      <c r="I507" s="6">
        <v>0.64383561643835618</v>
      </c>
    </row>
    <row r="508" spans="1:9" x14ac:dyDescent="0.25">
      <c r="A508" s="26" t="s">
        <v>513</v>
      </c>
      <c r="B508" s="33">
        <v>917</v>
      </c>
      <c r="C508" s="25">
        <v>4</v>
      </c>
      <c r="D508" s="25">
        <v>0</v>
      </c>
      <c r="E508" s="10" t="s">
        <v>10</v>
      </c>
      <c r="F508" s="9" t="s">
        <v>10</v>
      </c>
      <c r="G508" s="7">
        <v>1861.5</v>
      </c>
      <c r="H508" s="7">
        <v>517.6</v>
      </c>
      <c r="I508" s="6">
        <v>0.2780553317217298</v>
      </c>
    </row>
    <row r="509" spans="1:9" x14ac:dyDescent="0.25">
      <c r="A509" s="26" t="s">
        <v>345</v>
      </c>
      <c r="B509" s="33">
        <v>917</v>
      </c>
      <c r="C509" s="25">
        <v>4</v>
      </c>
      <c r="D509" s="25">
        <v>5</v>
      </c>
      <c r="E509" s="10" t="s">
        <v>10</v>
      </c>
      <c r="F509" s="9" t="s">
        <v>10</v>
      </c>
      <c r="G509" s="7">
        <v>1861.5</v>
      </c>
      <c r="H509" s="7">
        <v>517.6</v>
      </c>
      <c r="I509" s="6">
        <v>0.2780553317217298</v>
      </c>
    </row>
    <row r="510" spans="1:9" ht="63" x14ac:dyDescent="0.25">
      <c r="A510" s="26" t="s">
        <v>362</v>
      </c>
      <c r="B510" s="33">
        <v>917</v>
      </c>
      <c r="C510" s="25">
        <v>4</v>
      </c>
      <c r="D510" s="25">
        <v>5</v>
      </c>
      <c r="E510" s="10" t="s">
        <v>361</v>
      </c>
      <c r="F510" s="9" t="s">
        <v>10</v>
      </c>
      <c r="G510" s="7">
        <v>1861.5</v>
      </c>
      <c r="H510" s="7">
        <v>517.6</v>
      </c>
      <c r="I510" s="6">
        <v>0.2780553317217298</v>
      </c>
    </row>
    <row r="511" spans="1:9" ht="47.25" x14ac:dyDescent="0.25">
      <c r="A511" s="26" t="s">
        <v>350</v>
      </c>
      <c r="B511" s="33">
        <v>917</v>
      </c>
      <c r="C511" s="25">
        <v>4</v>
      </c>
      <c r="D511" s="25">
        <v>5</v>
      </c>
      <c r="E511" s="10" t="s">
        <v>349</v>
      </c>
      <c r="F511" s="9" t="s">
        <v>10</v>
      </c>
      <c r="G511" s="7">
        <v>1861.5</v>
      </c>
      <c r="H511" s="7">
        <v>517.6</v>
      </c>
      <c r="I511" s="6">
        <v>0.2780553317217298</v>
      </c>
    </row>
    <row r="512" spans="1:9" ht="31.5" x14ac:dyDescent="0.25">
      <c r="A512" s="26" t="s">
        <v>348</v>
      </c>
      <c r="B512" s="33">
        <v>917</v>
      </c>
      <c r="C512" s="25">
        <v>4</v>
      </c>
      <c r="D512" s="25">
        <v>5</v>
      </c>
      <c r="E512" s="10" t="s">
        <v>347</v>
      </c>
      <c r="F512" s="9" t="s">
        <v>10</v>
      </c>
      <c r="G512" s="7">
        <v>1861.5</v>
      </c>
      <c r="H512" s="7">
        <v>517.6</v>
      </c>
      <c r="I512" s="6">
        <v>0.2780553317217298</v>
      </c>
    </row>
    <row r="513" spans="1:9" ht="66.75" customHeight="1" x14ac:dyDescent="0.25">
      <c r="A513" s="26" t="s">
        <v>346</v>
      </c>
      <c r="B513" s="33">
        <v>917</v>
      </c>
      <c r="C513" s="25">
        <v>4</v>
      </c>
      <c r="D513" s="25">
        <v>5</v>
      </c>
      <c r="E513" s="10" t="s">
        <v>344</v>
      </c>
      <c r="F513" s="9" t="s">
        <v>10</v>
      </c>
      <c r="G513" s="7">
        <v>1861.5</v>
      </c>
      <c r="H513" s="7">
        <v>517.6</v>
      </c>
      <c r="I513" s="6">
        <v>0.2780553317217298</v>
      </c>
    </row>
    <row r="514" spans="1:9" ht="31.5" x14ac:dyDescent="0.25">
      <c r="A514" s="26" t="s">
        <v>9</v>
      </c>
      <c r="B514" s="33">
        <v>917</v>
      </c>
      <c r="C514" s="25">
        <v>4</v>
      </c>
      <c r="D514" s="25">
        <v>5</v>
      </c>
      <c r="E514" s="10" t="s">
        <v>344</v>
      </c>
      <c r="F514" s="9" t="s">
        <v>6</v>
      </c>
      <c r="G514" s="7">
        <v>1861.5</v>
      </c>
      <c r="H514" s="7">
        <v>517.6</v>
      </c>
      <c r="I514" s="6">
        <v>0.2780553317217298</v>
      </c>
    </row>
    <row r="515" spans="1:9" x14ac:dyDescent="0.25">
      <c r="A515" s="26" t="s">
        <v>752</v>
      </c>
      <c r="B515" s="33">
        <v>917</v>
      </c>
      <c r="C515" s="25">
        <v>6</v>
      </c>
      <c r="D515" s="25">
        <v>0</v>
      </c>
      <c r="E515" s="10" t="s">
        <v>10</v>
      </c>
      <c r="F515" s="9" t="s">
        <v>10</v>
      </c>
      <c r="G515" s="7">
        <v>41.4</v>
      </c>
      <c r="H515" s="7">
        <v>0</v>
      </c>
      <c r="I515" s="6">
        <v>0</v>
      </c>
    </row>
    <row r="516" spans="1:9" x14ac:dyDescent="0.25">
      <c r="A516" s="26" t="s">
        <v>748</v>
      </c>
      <c r="B516" s="33">
        <v>917</v>
      </c>
      <c r="C516" s="25">
        <v>6</v>
      </c>
      <c r="D516" s="25">
        <v>5</v>
      </c>
      <c r="E516" s="10" t="s">
        <v>10</v>
      </c>
      <c r="F516" s="9" t="s">
        <v>10</v>
      </c>
      <c r="G516" s="7">
        <v>41.4</v>
      </c>
      <c r="H516" s="7">
        <v>0</v>
      </c>
      <c r="I516" s="6">
        <v>0</v>
      </c>
    </row>
    <row r="517" spans="1:9" ht="63" x14ac:dyDescent="0.25">
      <c r="A517" s="26" t="s">
        <v>362</v>
      </c>
      <c r="B517" s="33">
        <v>917</v>
      </c>
      <c r="C517" s="25">
        <v>6</v>
      </c>
      <c r="D517" s="25">
        <v>5</v>
      </c>
      <c r="E517" s="10" t="s">
        <v>361</v>
      </c>
      <c r="F517" s="9" t="s">
        <v>10</v>
      </c>
      <c r="G517" s="7">
        <v>41.4</v>
      </c>
      <c r="H517" s="7">
        <v>0</v>
      </c>
      <c r="I517" s="6">
        <v>0</v>
      </c>
    </row>
    <row r="518" spans="1:9" ht="47.25" x14ac:dyDescent="0.25">
      <c r="A518" s="26" t="s">
        <v>350</v>
      </c>
      <c r="B518" s="33">
        <v>917</v>
      </c>
      <c r="C518" s="25">
        <v>6</v>
      </c>
      <c r="D518" s="25">
        <v>5</v>
      </c>
      <c r="E518" s="10" t="s">
        <v>349</v>
      </c>
      <c r="F518" s="9" t="s">
        <v>10</v>
      </c>
      <c r="G518" s="7">
        <v>41.4</v>
      </c>
      <c r="H518" s="7">
        <v>0</v>
      </c>
      <c r="I518" s="6">
        <v>0</v>
      </c>
    </row>
    <row r="519" spans="1:9" ht="31.5" x14ac:dyDescent="0.25">
      <c r="A519" s="26" t="s">
        <v>744</v>
      </c>
      <c r="B519" s="33">
        <v>917</v>
      </c>
      <c r="C519" s="25">
        <v>6</v>
      </c>
      <c r="D519" s="25">
        <v>5</v>
      </c>
      <c r="E519" s="10" t="s">
        <v>745</v>
      </c>
      <c r="F519" s="9" t="s">
        <v>10</v>
      </c>
      <c r="G519" s="7">
        <v>41.4</v>
      </c>
      <c r="H519" s="7">
        <v>0</v>
      </c>
      <c r="I519" s="6">
        <v>0</v>
      </c>
    </row>
    <row r="520" spans="1:9" ht="63" x14ac:dyDescent="0.25">
      <c r="A520" s="26" t="s">
        <v>746</v>
      </c>
      <c r="B520" s="33">
        <v>917</v>
      </c>
      <c r="C520" s="25">
        <v>6</v>
      </c>
      <c r="D520" s="25">
        <v>5</v>
      </c>
      <c r="E520" s="10" t="s">
        <v>747</v>
      </c>
      <c r="F520" s="9" t="s">
        <v>10</v>
      </c>
      <c r="G520" s="7">
        <v>41.4</v>
      </c>
      <c r="H520" s="7">
        <v>0</v>
      </c>
      <c r="I520" s="6">
        <v>0</v>
      </c>
    </row>
    <row r="521" spans="1:9" ht="31.5" x14ac:dyDescent="0.25">
      <c r="A521" s="26" t="s">
        <v>9</v>
      </c>
      <c r="B521" s="33">
        <v>917</v>
      </c>
      <c r="C521" s="25">
        <v>6</v>
      </c>
      <c r="D521" s="25">
        <v>5</v>
      </c>
      <c r="E521" s="10" t="s">
        <v>747</v>
      </c>
      <c r="F521" s="9" t="s">
        <v>6</v>
      </c>
      <c r="G521" s="7">
        <v>41.4</v>
      </c>
      <c r="H521" s="7">
        <v>0</v>
      </c>
      <c r="I521" s="6">
        <v>0</v>
      </c>
    </row>
    <row r="522" spans="1:9" x14ac:dyDescent="0.25">
      <c r="A522" s="26" t="s">
        <v>511</v>
      </c>
      <c r="B522" s="33">
        <v>917</v>
      </c>
      <c r="C522" s="25">
        <v>7</v>
      </c>
      <c r="D522" s="25">
        <v>0</v>
      </c>
      <c r="E522" s="10" t="s">
        <v>10</v>
      </c>
      <c r="F522" s="9" t="s">
        <v>10</v>
      </c>
      <c r="G522" s="7">
        <v>405</v>
      </c>
      <c r="H522" s="7">
        <v>269.10000000000002</v>
      </c>
      <c r="I522" s="6">
        <v>0.6644444444444445</v>
      </c>
    </row>
    <row r="523" spans="1:9" ht="31.5" x14ac:dyDescent="0.25">
      <c r="A523" s="26" t="s">
        <v>42</v>
      </c>
      <c r="B523" s="33">
        <v>917</v>
      </c>
      <c r="C523" s="25">
        <v>7</v>
      </c>
      <c r="D523" s="25">
        <v>5</v>
      </c>
      <c r="E523" s="10" t="s">
        <v>10</v>
      </c>
      <c r="F523" s="9" t="s">
        <v>10</v>
      </c>
      <c r="G523" s="7">
        <v>155</v>
      </c>
      <c r="H523" s="7">
        <v>59.1</v>
      </c>
      <c r="I523" s="6">
        <v>0.38129032258064516</v>
      </c>
    </row>
    <row r="524" spans="1:9" ht="47.25" x14ac:dyDescent="0.25">
      <c r="A524" s="26" t="s">
        <v>251</v>
      </c>
      <c r="B524" s="33">
        <v>917</v>
      </c>
      <c r="C524" s="25">
        <v>7</v>
      </c>
      <c r="D524" s="25">
        <v>5</v>
      </c>
      <c r="E524" s="10" t="s">
        <v>250</v>
      </c>
      <c r="F524" s="9" t="s">
        <v>10</v>
      </c>
      <c r="G524" s="7">
        <v>155</v>
      </c>
      <c r="H524" s="7">
        <v>59.1</v>
      </c>
      <c r="I524" s="6">
        <v>0.38129032258064516</v>
      </c>
    </row>
    <row r="525" spans="1:9" ht="31.5" x14ac:dyDescent="0.25">
      <c r="A525" s="26" t="s">
        <v>249</v>
      </c>
      <c r="B525" s="33">
        <v>917</v>
      </c>
      <c r="C525" s="25">
        <v>7</v>
      </c>
      <c r="D525" s="25">
        <v>5</v>
      </c>
      <c r="E525" s="10" t="s">
        <v>248</v>
      </c>
      <c r="F525" s="9" t="s">
        <v>10</v>
      </c>
      <c r="G525" s="7">
        <v>155</v>
      </c>
      <c r="H525" s="7">
        <v>59.1</v>
      </c>
      <c r="I525" s="6">
        <v>0.38129032258064516</v>
      </c>
    </row>
    <row r="526" spans="1:9" ht="47.25" x14ac:dyDescent="0.25">
      <c r="A526" s="26" t="s">
        <v>247</v>
      </c>
      <c r="B526" s="33">
        <v>917</v>
      </c>
      <c r="C526" s="25">
        <v>7</v>
      </c>
      <c r="D526" s="25">
        <v>5</v>
      </c>
      <c r="E526" s="10" t="s">
        <v>246</v>
      </c>
      <c r="F526" s="9" t="s">
        <v>10</v>
      </c>
      <c r="G526" s="7">
        <v>131.9</v>
      </c>
      <c r="H526" s="7">
        <v>36</v>
      </c>
      <c r="I526" s="6">
        <v>0.27293404094010615</v>
      </c>
    </row>
    <row r="527" spans="1:9" ht="33" customHeight="1" x14ac:dyDescent="0.25">
      <c r="A527" s="26" t="s">
        <v>245</v>
      </c>
      <c r="B527" s="33">
        <v>917</v>
      </c>
      <c r="C527" s="25">
        <v>7</v>
      </c>
      <c r="D527" s="25">
        <v>5</v>
      </c>
      <c r="E527" s="10" t="s">
        <v>244</v>
      </c>
      <c r="F527" s="9" t="s">
        <v>10</v>
      </c>
      <c r="G527" s="7">
        <v>27.5</v>
      </c>
      <c r="H527" s="7">
        <v>0</v>
      </c>
      <c r="I527" s="6">
        <v>0</v>
      </c>
    </row>
    <row r="528" spans="1:9" ht="31.5" x14ac:dyDescent="0.25">
      <c r="A528" s="26" t="s">
        <v>9</v>
      </c>
      <c r="B528" s="33">
        <v>917</v>
      </c>
      <c r="C528" s="25">
        <v>7</v>
      </c>
      <c r="D528" s="25">
        <v>5</v>
      </c>
      <c r="E528" s="10" t="s">
        <v>244</v>
      </c>
      <c r="F528" s="9" t="s">
        <v>6</v>
      </c>
      <c r="G528" s="7">
        <v>27.5</v>
      </c>
      <c r="H528" s="7">
        <v>0</v>
      </c>
      <c r="I528" s="6">
        <v>0</v>
      </c>
    </row>
    <row r="529" spans="1:9" ht="47.25" x14ac:dyDescent="0.25">
      <c r="A529" s="26" t="s">
        <v>243</v>
      </c>
      <c r="B529" s="33">
        <v>917</v>
      </c>
      <c r="C529" s="25">
        <v>7</v>
      </c>
      <c r="D529" s="25">
        <v>5</v>
      </c>
      <c r="E529" s="10" t="s">
        <v>242</v>
      </c>
      <c r="F529" s="9" t="s">
        <v>10</v>
      </c>
      <c r="G529" s="7">
        <v>73</v>
      </c>
      <c r="H529" s="7">
        <v>36</v>
      </c>
      <c r="I529" s="6">
        <v>0.49315068493150682</v>
      </c>
    </row>
    <row r="530" spans="1:9" ht="31.5" x14ac:dyDescent="0.25">
      <c r="A530" s="26" t="s">
        <v>9</v>
      </c>
      <c r="B530" s="33">
        <v>917</v>
      </c>
      <c r="C530" s="25">
        <v>7</v>
      </c>
      <c r="D530" s="25">
        <v>5</v>
      </c>
      <c r="E530" s="10" t="s">
        <v>242</v>
      </c>
      <c r="F530" s="9" t="s">
        <v>6</v>
      </c>
      <c r="G530" s="7">
        <v>73</v>
      </c>
      <c r="H530" s="7">
        <v>36</v>
      </c>
      <c r="I530" s="6">
        <v>0.49315068493150682</v>
      </c>
    </row>
    <row r="531" spans="1:9" ht="63" x14ac:dyDescent="0.25">
      <c r="A531" s="26" t="s">
        <v>241</v>
      </c>
      <c r="B531" s="33">
        <v>917</v>
      </c>
      <c r="C531" s="25">
        <v>7</v>
      </c>
      <c r="D531" s="25">
        <v>5</v>
      </c>
      <c r="E531" s="10" t="s">
        <v>240</v>
      </c>
      <c r="F531" s="9" t="s">
        <v>10</v>
      </c>
      <c r="G531" s="7">
        <v>31.4</v>
      </c>
      <c r="H531" s="7">
        <v>0</v>
      </c>
      <c r="I531" s="6">
        <v>0</v>
      </c>
    </row>
    <row r="532" spans="1:9" ht="31.5" x14ac:dyDescent="0.25">
      <c r="A532" s="26" t="s">
        <v>9</v>
      </c>
      <c r="B532" s="33">
        <v>917</v>
      </c>
      <c r="C532" s="25">
        <v>7</v>
      </c>
      <c r="D532" s="25">
        <v>5</v>
      </c>
      <c r="E532" s="10" t="s">
        <v>240</v>
      </c>
      <c r="F532" s="9" t="s">
        <v>6</v>
      </c>
      <c r="G532" s="7">
        <v>31.4</v>
      </c>
      <c r="H532" s="7">
        <v>0</v>
      </c>
      <c r="I532" s="6">
        <v>0</v>
      </c>
    </row>
    <row r="533" spans="1:9" ht="31.5" x14ac:dyDescent="0.25">
      <c r="A533" s="26" t="s">
        <v>223</v>
      </c>
      <c r="B533" s="33">
        <v>917</v>
      </c>
      <c r="C533" s="25">
        <v>7</v>
      </c>
      <c r="D533" s="25">
        <v>5</v>
      </c>
      <c r="E533" s="10" t="s">
        <v>222</v>
      </c>
      <c r="F533" s="9" t="s">
        <v>10</v>
      </c>
      <c r="G533" s="7">
        <v>6.5</v>
      </c>
      <c r="H533" s="7">
        <v>6.5</v>
      </c>
      <c r="I533" s="6">
        <v>1</v>
      </c>
    </row>
    <row r="534" spans="1:9" ht="31.5" x14ac:dyDescent="0.25">
      <c r="A534" s="26" t="s">
        <v>43</v>
      </c>
      <c r="B534" s="33">
        <v>917</v>
      </c>
      <c r="C534" s="25">
        <v>7</v>
      </c>
      <c r="D534" s="25">
        <v>5</v>
      </c>
      <c r="E534" s="10" t="s">
        <v>570</v>
      </c>
      <c r="F534" s="9" t="s">
        <v>10</v>
      </c>
      <c r="G534" s="7">
        <v>6.5</v>
      </c>
      <c r="H534" s="7">
        <v>6.5</v>
      </c>
      <c r="I534" s="6">
        <v>1</v>
      </c>
    </row>
    <row r="535" spans="1:9" ht="31.5" x14ac:dyDescent="0.25">
      <c r="A535" s="26" t="s">
        <v>9</v>
      </c>
      <c r="B535" s="33">
        <v>917</v>
      </c>
      <c r="C535" s="25">
        <v>7</v>
      </c>
      <c r="D535" s="25">
        <v>5</v>
      </c>
      <c r="E535" s="10" t="s">
        <v>570</v>
      </c>
      <c r="F535" s="9" t="s">
        <v>6</v>
      </c>
      <c r="G535" s="7">
        <v>6.5</v>
      </c>
      <c r="H535" s="7">
        <v>6.5</v>
      </c>
      <c r="I535" s="6">
        <v>1</v>
      </c>
    </row>
    <row r="536" spans="1:9" ht="31.5" x14ac:dyDescent="0.25">
      <c r="A536" s="26" t="s">
        <v>217</v>
      </c>
      <c r="B536" s="33">
        <v>917</v>
      </c>
      <c r="C536" s="25">
        <v>7</v>
      </c>
      <c r="D536" s="25">
        <v>5</v>
      </c>
      <c r="E536" s="10" t="s">
        <v>216</v>
      </c>
      <c r="F536" s="9" t="s">
        <v>10</v>
      </c>
      <c r="G536" s="7">
        <v>16.600000000000001</v>
      </c>
      <c r="H536" s="7">
        <v>16.600000000000001</v>
      </c>
      <c r="I536" s="6">
        <v>1</v>
      </c>
    </row>
    <row r="537" spans="1:9" ht="63" x14ac:dyDescent="0.25">
      <c r="A537" s="26" t="s">
        <v>210</v>
      </c>
      <c r="B537" s="33">
        <v>917</v>
      </c>
      <c r="C537" s="25">
        <v>7</v>
      </c>
      <c r="D537" s="25">
        <v>5</v>
      </c>
      <c r="E537" s="10" t="s">
        <v>209</v>
      </c>
      <c r="F537" s="9" t="s">
        <v>10</v>
      </c>
      <c r="G537" s="7">
        <v>16.600000000000001</v>
      </c>
      <c r="H537" s="7">
        <v>16.600000000000001</v>
      </c>
      <c r="I537" s="6">
        <v>1</v>
      </c>
    </row>
    <row r="538" spans="1:9" ht="31.5" x14ac:dyDescent="0.25">
      <c r="A538" s="26" t="s">
        <v>9</v>
      </c>
      <c r="B538" s="33">
        <v>917</v>
      </c>
      <c r="C538" s="25">
        <v>7</v>
      </c>
      <c r="D538" s="25">
        <v>5</v>
      </c>
      <c r="E538" s="10" t="s">
        <v>209</v>
      </c>
      <c r="F538" s="9" t="s">
        <v>6</v>
      </c>
      <c r="G538" s="7">
        <v>16.600000000000001</v>
      </c>
      <c r="H538" s="7">
        <v>16.600000000000001</v>
      </c>
      <c r="I538" s="6">
        <v>1</v>
      </c>
    </row>
    <row r="539" spans="1:9" x14ac:dyDescent="0.25">
      <c r="A539" s="26" t="s">
        <v>104</v>
      </c>
      <c r="B539" s="33">
        <v>917</v>
      </c>
      <c r="C539" s="25">
        <v>7</v>
      </c>
      <c r="D539" s="25">
        <v>7</v>
      </c>
      <c r="E539" s="10" t="s">
        <v>10</v>
      </c>
      <c r="F539" s="9" t="s">
        <v>10</v>
      </c>
      <c r="G539" s="7">
        <v>250</v>
      </c>
      <c r="H539" s="7">
        <v>210</v>
      </c>
      <c r="I539" s="6">
        <v>0.84</v>
      </c>
    </row>
    <row r="540" spans="1:9" ht="47.25" x14ac:dyDescent="0.25">
      <c r="A540" s="26" t="s">
        <v>149</v>
      </c>
      <c r="B540" s="33">
        <v>917</v>
      </c>
      <c r="C540" s="25">
        <v>7</v>
      </c>
      <c r="D540" s="25">
        <v>7</v>
      </c>
      <c r="E540" s="10" t="s">
        <v>148</v>
      </c>
      <c r="F540" s="9" t="s">
        <v>10</v>
      </c>
      <c r="G540" s="7">
        <v>250</v>
      </c>
      <c r="H540" s="7">
        <v>210</v>
      </c>
      <c r="I540" s="6">
        <v>0.84</v>
      </c>
    </row>
    <row r="541" spans="1:9" ht="47.25" x14ac:dyDescent="0.25">
      <c r="A541" s="26" t="s">
        <v>147</v>
      </c>
      <c r="B541" s="33">
        <v>917</v>
      </c>
      <c r="C541" s="25">
        <v>7</v>
      </c>
      <c r="D541" s="25">
        <v>7</v>
      </c>
      <c r="E541" s="10" t="s">
        <v>146</v>
      </c>
      <c r="F541" s="9" t="s">
        <v>10</v>
      </c>
      <c r="G541" s="7">
        <v>166</v>
      </c>
      <c r="H541" s="7">
        <v>126</v>
      </c>
      <c r="I541" s="6">
        <v>0.75903614457831325</v>
      </c>
    </row>
    <row r="542" spans="1:9" ht="48.75" customHeight="1" x14ac:dyDescent="0.25">
      <c r="A542" s="26" t="s">
        <v>145</v>
      </c>
      <c r="B542" s="33">
        <v>917</v>
      </c>
      <c r="C542" s="25">
        <v>7</v>
      </c>
      <c r="D542" s="25">
        <v>7</v>
      </c>
      <c r="E542" s="10" t="s">
        <v>144</v>
      </c>
      <c r="F542" s="9" t="s">
        <v>10</v>
      </c>
      <c r="G542" s="7">
        <v>166</v>
      </c>
      <c r="H542" s="7">
        <v>126</v>
      </c>
      <c r="I542" s="6">
        <v>0.75903614457831325</v>
      </c>
    </row>
    <row r="543" spans="1:9" ht="63" x14ac:dyDescent="0.25">
      <c r="A543" s="26" t="s">
        <v>143</v>
      </c>
      <c r="B543" s="33">
        <v>917</v>
      </c>
      <c r="C543" s="25">
        <v>7</v>
      </c>
      <c r="D543" s="25">
        <v>7</v>
      </c>
      <c r="E543" s="10" t="s">
        <v>142</v>
      </c>
      <c r="F543" s="9" t="s">
        <v>10</v>
      </c>
      <c r="G543" s="7">
        <v>146</v>
      </c>
      <c r="H543" s="7">
        <v>126</v>
      </c>
      <c r="I543" s="6">
        <v>0.86301369863013699</v>
      </c>
    </row>
    <row r="544" spans="1:9" ht="31.5" x14ac:dyDescent="0.25">
      <c r="A544" s="26" t="s">
        <v>9</v>
      </c>
      <c r="B544" s="33">
        <v>917</v>
      </c>
      <c r="C544" s="25">
        <v>7</v>
      </c>
      <c r="D544" s="25">
        <v>7</v>
      </c>
      <c r="E544" s="10" t="s">
        <v>142</v>
      </c>
      <c r="F544" s="9" t="s">
        <v>6</v>
      </c>
      <c r="G544" s="7">
        <v>146</v>
      </c>
      <c r="H544" s="7">
        <v>126</v>
      </c>
      <c r="I544" s="6">
        <v>0.86301369863013699</v>
      </c>
    </row>
    <row r="545" spans="1:9" ht="47.25" x14ac:dyDescent="0.25">
      <c r="A545" s="26" t="s">
        <v>141</v>
      </c>
      <c r="B545" s="33">
        <v>917</v>
      </c>
      <c r="C545" s="25">
        <v>7</v>
      </c>
      <c r="D545" s="25">
        <v>7</v>
      </c>
      <c r="E545" s="10" t="s">
        <v>140</v>
      </c>
      <c r="F545" s="9" t="s">
        <v>10</v>
      </c>
      <c r="G545" s="7">
        <v>20</v>
      </c>
      <c r="H545" s="7">
        <v>0</v>
      </c>
      <c r="I545" s="6">
        <v>0</v>
      </c>
    </row>
    <row r="546" spans="1:9" ht="31.5" x14ac:dyDescent="0.25">
      <c r="A546" s="26" t="s">
        <v>9</v>
      </c>
      <c r="B546" s="33">
        <v>917</v>
      </c>
      <c r="C546" s="25">
        <v>7</v>
      </c>
      <c r="D546" s="25">
        <v>7</v>
      </c>
      <c r="E546" s="10" t="s">
        <v>140</v>
      </c>
      <c r="F546" s="9" t="s">
        <v>6</v>
      </c>
      <c r="G546" s="7">
        <v>20</v>
      </c>
      <c r="H546" s="7">
        <v>0</v>
      </c>
      <c r="I546" s="6">
        <v>0</v>
      </c>
    </row>
    <row r="547" spans="1:9" ht="65.25" customHeight="1" x14ac:dyDescent="0.25">
      <c r="A547" s="26" t="s">
        <v>111</v>
      </c>
      <c r="B547" s="33">
        <v>917</v>
      </c>
      <c r="C547" s="25">
        <v>7</v>
      </c>
      <c r="D547" s="25">
        <v>7</v>
      </c>
      <c r="E547" s="10" t="s">
        <v>110</v>
      </c>
      <c r="F547" s="9" t="s">
        <v>10</v>
      </c>
      <c r="G547" s="7">
        <v>84</v>
      </c>
      <c r="H547" s="7">
        <v>84</v>
      </c>
      <c r="I547" s="6">
        <v>1</v>
      </c>
    </row>
    <row r="548" spans="1:9" ht="47.25" x14ac:dyDescent="0.25">
      <c r="A548" s="26" t="s">
        <v>109</v>
      </c>
      <c r="B548" s="33">
        <v>917</v>
      </c>
      <c r="C548" s="25">
        <v>7</v>
      </c>
      <c r="D548" s="25">
        <v>7</v>
      </c>
      <c r="E548" s="10" t="s">
        <v>108</v>
      </c>
      <c r="F548" s="9" t="s">
        <v>10</v>
      </c>
      <c r="G548" s="7">
        <v>84</v>
      </c>
      <c r="H548" s="7">
        <v>84</v>
      </c>
      <c r="I548" s="6">
        <v>1</v>
      </c>
    </row>
    <row r="549" spans="1:9" ht="31.5" x14ac:dyDescent="0.25">
      <c r="A549" s="26" t="s">
        <v>107</v>
      </c>
      <c r="B549" s="33">
        <v>917</v>
      </c>
      <c r="C549" s="25">
        <v>7</v>
      </c>
      <c r="D549" s="25">
        <v>7</v>
      </c>
      <c r="E549" s="10" t="s">
        <v>106</v>
      </c>
      <c r="F549" s="9" t="s">
        <v>10</v>
      </c>
      <c r="G549" s="7">
        <v>48</v>
      </c>
      <c r="H549" s="7">
        <v>48</v>
      </c>
      <c r="I549" s="6">
        <v>1</v>
      </c>
    </row>
    <row r="550" spans="1:9" ht="31.5" x14ac:dyDescent="0.25">
      <c r="A550" s="26" t="s">
        <v>9</v>
      </c>
      <c r="B550" s="33">
        <v>917</v>
      </c>
      <c r="C550" s="25">
        <v>7</v>
      </c>
      <c r="D550" s="25">
        <v>7</v>
      </c>
      <c r="E550" s="10" t="s">
        <v>106</v>
      </c>
      <c r="F550" s="9" t="s">
        <v>6</v>
      </c>
      <c r="G550" s="7">
        <v>48</v>
      </c>
      <c r="H550" s="7">
        <v>48</v>
      </c>
      <c r="I550" s="6">
        <v>1</v>
      </c>
    </row>
    <row r="551" spans="1:9" ht="31.5" x14ac:dyDescent="0.25">
      <c r="A551" s="26" t="s">
        <v>105</v>
      </c>
      <c r="B551" s="33">
        <v>917</v>
      </c>
      <c r="C551" s="25">
        <v>7</v>
      </c>
      <c r="D551" s="25">
        <v>7</v>
      </c>
      <c r="E551" s="10" t="s">
        <v>103</v>
      </c>
      <c r="F551" s="9" t="s">
        <v>10</v>
      </c>
      <c r="G551" s="7">
        <v>36</v>
      </c>
      <c r="H551" s="7">
        <v>36</v>
      </c>
      <c r="I551" s="6">
        <v>1</v>
      </c>
    </row>
    <row r="552" spans="1:9" ht="31.5" x14ac:dyDescent="0.25">
      <c r="A552" s="26" t="s">
        <v>9</v>
      </c>
      <c r="B552" s="33">
        <v>917</v>
      </c>
      <c r="C552" s="25">
        <v>7</v>
      </c>
      <c r="D552" s="25">
        <v>7</v>
      </c>
      <c r="E552" s="10" t="s">
        <v>103</v>
      </c>
      <c r="F552" s="9" t="s">
        <v>6</v>
      </c>
      <c r="G552" s="7">
        <v>36</v>
      </c>
      <c r="H552" s="7">
        <v>36</v>
      </c>
      <c r="I552" s="6">
        <v>1</v>
      </c>
    </row>
    <row r="553" spans="1:9" x14ac:dyDescent="0.25">
      <c r="A553" s="26" t="s">
        <v>509</v>
      </c>
      <c r="B553" s="33">
        <v>917</v>
      </c>
      <c r="C553" s="25">
        <v>9</v>
      </c>
      <c r="D553" s="25">
        <v>0</v>
      </c>
      <c r="E553" s="10" t="s">
        <v>10</v>
      </c>
      <c r="F553" s="9" t="s">
        <v>10</v>
      </c>
      <c r="G553" s="7">
        <v>311</v>
      </c>
      <c r="H553" s="7">
        <v>240.9</v>
      </c>
      <c r="I553" s="6">
        <v>0.77459807073954989</v>
      </c>
    </row>
    <row r="554" spans="1:9" x14ac:dyDescent="0.25">
      <c r="A554" s="26" t="s">
        <v>91</v>
      </c>
      <c r="B554" s="33">
        <v>917</v>
      </c>
      <c r="C554" s="25">
        <v>9</v>
      </c>
      <c r="D554" s="25">
        <v>9</v>
      </c>
      <c r="E554" s="10" t="s">
        <v>10</v>
      </c>
      <c r="F554" s="9" t="s">
        <v>10</v>
      </c>
      <c r="G554" s="7">
        <v>311</v>
      </c>
      <c r="H554" s="7">
        <v>240.9</v>
      </c>
      <c r="I554" s="6">
        <v>0.77459807073954989</v>
      </c>
    </row>
    <row r="555" spans="1:9" ht="47.25" x14ac:dyDescent="0.25">
      <c r="A555" s="26" t="s">
        <v>102</v>
      </c>
      <c r="B555" s="33">
        <v>917</v>
      </c>
      <c r="C555" s="25">
        <v>9</v>
      </c>
      <c r="D555" s="25">
        <v>9</v>
      </c>
      <c r="E555" s="10" t="s">
        <v>101</v>
      </c>
      <c r="F555" s="9" t="s">
        <v>10</v>
      </c>
      <c r="G555" s="7">
        <v>311</v>
      </c>
      <c r="H555" s="7">
        <v>240.9</v>
      </c>
      <c r="I555" s="6">
        <v>0.77459807073954989</v>
      </c>
    </row>
    <row r="556" spans="1:9" ht="47.25" x14ac:dyDescent="0.25">
      <c r="A556" s="26" t="s">
        <v>102</v>
      </c>
      <c r="B556" s="33">
        <v>917</v>
      </c>
      <c r="C556" s="25">
        <v>9</v>
      </c>
      <c r="D556" s="25">
        <v>9</v>
      </c>
      <c r="E556" s="10" t="s">
        <v>101</v>
      </c>
      <c r="F556" s="9" t="s">
        <v>10</v>
      </c>
      <c r="G556" s="7">
        <v>311</v>
      </c>
      <c r="H556" s="7">
        <v>240.9</v>
      </c>
      <c r="I556" s="6">
        <v>0.77459807073954989</v>
      </c>
    </row>
    <row r="557" spans="1:9" ht="47.25" x14ac:dyDescent="0.25">
      <c r="A557" s="26" t="s">
        <v>100</v>
      </c>
      <c r="B557" s="33">
        <v>917</v>
      </c>
      <c r="C557" s="25">
        <v>9</v>
      </c>
      <c r="D557" s="25">
        <v>9</v>
      </c>
      <c r="E557" s="10" t="s">
        <v>99</v>
      </c>
      <c r="F557" s="9" t="s">
        <v>10</v>
      </c>
      <c r="G557" s="7">
        <v>311</v>
      </c>
      <c r="H557" s="7">
        <v>240.9</v>
      </c>
      <c r="I557" s="6">
        <v>0.77459807073954989</v>
      </c>
    </row>
    <row r="558" spans="1:9" ht="51.75" customHeight="1" x14ac:dyDescent="0.25">
      <c r="A558" s="26" t="s">
        <v>98</v>
      </c>
      <c r="B558" s="33">
        <v>917</v>
      </c>
      <c r="C558" s="25">
        <v>9</v>
      </c>
      <c r="D558" s="25">
        <v>9</v>
      </c>
      <c r="E558" s="10" t="s">
        <v>96</v>
      </c>
      <c r="F558" s="9" t="s">
        <v>10</v>
      </c>
      <c r="G558" s="7">
        <v>50</v>
      </c>
      <c r="H558" s="7">
        <v>0</v>
      </c>
      <c r="I558" s="6">
        <v>0</v>
      </c>
    </row>
    <row r="559" spans="1:9" x14ac:dyDescent="0.25">
      <c r="A559" s="26" t="s">
        <v>97</v>
      </c>
      <c r="B559" s="33">
        <v>917</v>
      </c>
      <c r="C559" s="25">
        <v>9</v>
      </c>
      <c r="D559" s="25">
        <v>9</v>
      </c>
      <c r="E559" s="10" t="s">
        <v>96</v>
      </c>
      <c r="F559" s="9" t="s">
        <v>95</v>
      </c>
      <c r="G559" s="7">
        <v>50</v>
      </c>
      <c r="H559" s="7">
        <v>0</v>
      </c>
      <c r="I559" s="6">
        <v>0</v>
      </c>
    </row>
    <row r="560" spans="1:9" ht="47.25" x14ac:dyDescent="0.25">
      <c r="A560" s="26" t="s">
        <v>94</v>
      </c>
      <c r="B560" s="33">
        <v>917</v>
      </c>
      <c r="C560" s="25">
        <v>9</v>
      </c>
      <c r="D560" s="25">
        <v>9</v>
      </c>
      <c r="E560" s="10" t="s">
        <v>93</v>
      </c>
      <c r="F560" s="9" t="s">
        <v>10</v>
      </c>
      <c r="G560" s="7">
        <v>20</v>
      </c>
      <c r="H560" s="7">
        <v>11.9</v>
      </c>
      <c r="I560" s="6">
        <v>0.59499999999999997</v>
      </c>
    </row>
    <row r="561" spans="1:9" ht="31.5" x14ac:dyDescent="0.25">
      <c r="A561" s="26" t="s">
        <v>9</v>
      </c>
      <c r="B561" s="33">
        <v>917</v>
      </c>
      <c r="C561" s="25">
        <v>9</v>
      </c>
      <c r="D561" s="25">
        <v>9</v>
      </c>
      <c r="E561" s="10" t="s">
        <v>93</v>
      </c>
      <c r="F561" s="9" t="s">
        <v>6</v>
      </c>
      <c r="G561" s="7">
        <v>20</v>
      </c>
      <c r="H561" s="7">
        <v>11.9</v>
      </c>
      <c r="I561" s="6">
        <v>0.59499999999999997</v>
      </c>
    </row>
    <row r="562" spans="1:9" ht="31.5" x14ac:dyDescent="0.25">
      <c r="A562" s="26" t="s">
        <v>92</v>
      </c>
      <c r="B562" s="33">
        <v>917</v>
      </c>
      <c r="C562" s="25">
        <v>9</v>
      </c>
      <c r="D562" s="25">
        <v>9</v>
      </c>
      <c r="E562" s="10" t="s">
        <v>90</v>
      </c>
      <c r="F562" s="9" t="s">
        <v>10</v>
      </c>
      <c r="G562" s="7">
        <v>229</v>
      </c>
      <c r="H562" s="7">
        <v>229</v>
      </c>
      <c r="I562" s="6">
        <v>1</v>
      </c>
    </row>
    <row r="563" spans="1:9" ht="31.5" x14ac:dyDescent="0.25">
      <c r="A563" s="26" t="s">
        <v>9</v>
      </c>
      <c r="B563" s="33">
        <v>917</v>
      </c>
      <c r="C563" s="25">
        <v>9</v>
      </c>
      <c r="D563" s="25">
        <v>9</v>
      </c>
      <c r="E563" s="10" t="s">
        <v>90</v>
      </c>
      <c r="F563" s="9" t="s">
        <v>6</v>
      </c>
      <c r="G563" s="7">
        <v>229</v>
      </c>
      <c r="H563" s="7">
        <v>229</v>
      </c>
      <c r="I563" s="6">
        <v>1</v>
      </c>
    </row>
    <row r="564" spans="1:9" ht="47.25" x14ac:dyDescent="0.25">
      <c r="A564" s="26" t="s">
        <v>749</v>
      </c>
      <c r="B564" s="33">
        <v>917</v>
      </c>
      <c r="C564" s="25">
        <v>9</v>
      </c>
      <c r="D564" s="25">
        <v>9</v>
      </c>
      <c r="E564" s="10" t="s">
        <v>750</v>
      </c>
      <c r="F564" s="9" t="s">
        <v>10</v>
      </c>
      <c r="G564" s="7">
        <v>12</v>
      </c>
      <c r="H564" s="7">
        <v>0</v>
      </c>
      <c r="I564" s="6">
        <v>0</v>
      </c>
    </row>
    <row r="565" spans="1:9" ht="31.5" x14ac:dyDescent="0.25">
      <c r="A565" s="26" t="s">
        <v>9</v>
      </c>
      <c r="B565" s="33">
        <v>917</v>
      </c>
      <c r="C565" s="25">
        <v>9</v>
      </c>
      <c r="D565" s="25">
        <v>9</v>
      </c>
      <c r="E565" s="10" t="s">
        <v>750</v>
      </c>
      <c r="F565" s="9" t="s">
        <v>6</v>
      </c>
      <c r="G565" s="7">
        <v>12</v>
      </c>
      <c r="H565" s="7">
        <v>0</v>
      </c>
      <c r="I565" s="6">
        <v>0</v>
      </c>
    </row>
    <row r="566" spans="1:9" x14ac:dyDescent="0.25">
      <c r="A566" s="26" t="s">
        <v>508</v>
      </c>
      <c r="B566" s="33">
        <v>917</v>
      </c>
      <c r="C566" s="25">
        <v>10</v>
      </c>
      <c r="D566" s="25">
        <v>0</v>
      </c>
      <c r="E566" s="10" t="s">
        <v>10</v>
      </c>
      <c r="F566" s="9" t="s">
        <v>10</v>
      </c>
      <c r="G566" s="7">
        <v>7952.2</v>
      </c>
      <c r="H566" s="7">
        <v>5984.7</v>
      </c>
      <c r="I566" s="6">
        <v>0.75258419053846737</v>
      </c>
    </row>
    <row r="567" spans="1:9" x14ac:dyDescent="0.25">
      <c r="A567" s="26" t="s">
        <v>236</v>
      </c>
      <c r="B567" s="33">
        <v>917</v>
      </c>
      <c r="C567" s="25">
        <v>10</v>
      </c>
      <c r="D567" s="25">
        <v>1</v>
      </c>
      <c r="E567" s="10" t="s">
        <v>10</v>
      </c>
      <c r="F567" s="9" t="s">
        <v>10</v>
      </c>
      <c r="G567" s="7">
        <v>6231.6</v>
      </c>
      <c r="H567" s="7">
        <v>4590.2</v>
      </c>
      <c r="I567" s="6">
        <v>0.73660055202516206</v>
      </c>
    </row>
    <row r="568" spans="1:9" ht="47.25" x14ac:dyDescent="0.25">
      <c r="A568" s="26" t="s">
        <v>251</v>
      </c>
      <c r="B568" s="33">
        <v>917</v>
      </c>
      <c r="C568" s="25">
        <v>10</v>
      </c>
      <c r="D568" s="25">
        <v>1</v>
      </c>
      <c r="E568" s="10" t="s">
        <v>250</v>
      </c>
      <c r="F568" s="9" t="s">
        <v>10</v>
      </c>
      <c r="G568" s="7">
        <v>6231.6</v>
      </c>
      <c r="H568" s="7">
        <v>4590.2</v>
      </c>
      <c r="I568" s="6">
        <v>0.73660055202516206</v>
      </c>
    </row>
    <row r="569" spans="1:9" ht="31.5" x14ac:dyDescent="0.25">
      <c r="A569" s="26" t="s">
        <v>249</v>
      </c>
      <c r="B569" s="33">
        <v>917</v>
      </c>
      <c r="C569" s="25">
        <v>10</v>
      </c>
      <c r="D569" s="25">
        <v>1</v>
      </c>
      <c r="E569" s="10" t="s">
        <v>248</v>
      </c>
      <c r="F569" s="9" t="s">
        <v>10</v>
      </c>
      <c r="G569" s="7">
        <v>6231.6</v>
      </c>
      <c r="H569" s="7">
        <v>4590.2</v>
      </c>
      <c r="I569" s="6">
        <v>0.73660055202516206</v>
      </c>
    </row>
    <row r="570" spans="1:9" ht="31.5" x14ac:dyDescent="0.25">
      <c r="A570" s="26" t="s">
        <v>239</v>
      </c>
      <c r="B570" s="33">
        <v>917</v>
      </c>
      <c r="C570" s="25">
        <v>10</v>
      </c>
      <c r="D570" s="25">
        <v>1</v>
      </c>
      <c r="E570" s="10" t="s">
        <v>238</v>
      </c>
      <c r="F570" s="9" t="s">
        <v>10</v>
      </c>
      <c r="G570" s="7">
        <v>6231.6</v>
      </c>
      <c r="H570" s="7">
        <v>4590.2</v>
      </c>
      <c r="I570" s="6">
        <v>0.73660055202516206</v>
      </c>
    </row>
    <row r="571" spans="1:9" ht="110.25" x14ac:dyDescent="0.25">
      <c r="A571" s="26" t="s">
        <v>237</v>
      </c>
      <c r="B571" s="33">
        <v>917</v>
      </c>
      <c r="C571" s="25">
        <v>10</v>
      </c>
      <c r="D571" s="25">
        <v>1</v>
      </c>
      <c r="E571" s="10" t="s">
        <v>235</v>
      </c>
      <c r="F571" s="9" t="s">
        <v>10</v>
      </c>
      <c r="G571" s="7">
        <v>6231.6</v>
      </c>
      <c r="H571" s="7">
        <v>4590.2</v>
      </c>
      <c r="I571" s="6">
        <v>0.73660055202516206</v>
      </c>
    </row>
    <row r="572" spans="1:9" x14ac:dyDescent="0.25">
      <c r="A572" s="26" t="s">
        <v>97</v>
      </c>
      <c r="B572" s="33">
        <v>917</v>
      </c>
      <c r="C572" s="25">
        <v>10</v>
      </c>
      <c r="D572" s="25">
        <v>1</v>
      </c>
      <c r="E572" s="10" t="s">
        <v>235</v>
      </c>
      <c r="F572" s="9" t="s">
        <v>95</v>
      </c>
      <c r="G572" s="7">
        <v>6231.6</v>
      </c>
      <c r="H572" s="7">
        <v>4590.2</v>
      </c>
      <c r="I572" s="6">
        <v>0.73660055202516206</v>
      </c>
    </row>
    <row r="573" spans="1:9" x14ac:dyDescent="0.25">
      <c r="A573" s="26" t="s">
        <v>113</v>
      </c>
      <c r="B573" s="33">
        <v>917</v>
      </c>
      <c r="C573" s="25">
        <v>10</v>
      </c>
      <c r="D573" s="25">
        <v>3</v>
      </c>
      <c r="E573" s="10" t="s">
        <v>10</v>
      </c>
      <c r="F573" s="9" t="s">
        <v>10</v>
      </c>
      <c r="G573" s="7">
        <v>1615.6</v>
      </c>
      <c r="H573" s="7">
        <v>1339</v>
      </c>
      <c r="I573" s="6">
        <v>0.82879425600396139</v>
      </c>
    </row>
    <row r="574" spans="1:9" ht="47.25" x14ac:dyDescent="0.25">
      <c r="A574" s="26" t="s">
        <v>149</v>
      </c>
      <c r="B574" s="33">
        <v>917</v>
      </c>
      <c r="C574" s="25">
        <v>10</v>
      </c>
      <c r="D574" s="25">
        <v>3</v>
      </c>
      <c r="E574" s="10" t="s">
        <v>148</v>
      </c>
      <c r="F574" s="9" t="s">
        <v>10</v>
      </c>
      <c r="G574" s="7">
        <v>1615.6</v>
      </c>
      <c r="H574" s="7">
        <v>1339</v>
      </c>
      <c r="I574" s="6">
        <v>0.82879425600396139</v>
      </c>
    </row>
    <row r="575" spans="1:9" ht="31.5" x14ac:dyDescent="0.25">
      <c r="A575" s="26" t="s">
        <v>120</v>
      </c>
      <c r="B575" s="33">
        <v>917</v>
      </c>
      <c r="C575" s="25">
        <v>10</v>
      </c>
      <c r="D575" s="25">
        <v>3</v>
      </c>
      <c r="E575" s="10" t="s">
        <v>119</v>
      </c>
      <c r="F575" s="9" t="s">
        <v>10</v>
      </c>
      <c r="G575" s="7">
        <v>1615.6</v>
      </c>
      <c r="H575" s="7">
        <v>1339</v>
      </c>
      <c r="I575" s="6">
        <v>0.82879425600396139</v>
      </c>
    </row>
    <row r="576" spans="1:9" ht="33.75" customHeight="1" x14ac:dyDescent="0.25">
      <c r="A576" s="26" t="s">
        <v>118</v>
      </c>
      <c r="B576" s="33">
        <v>917</v>
      </c>
      <c r="C576" s="25">
        <v>10</v>
      </c>
      <c r="D576" s="25">
        <v>3</v>
      </c>
      <c r="E576" s="10" t="s">
        <v>117</v>
      </c>
      <c r="F576" s="9" t="s">
        <v>10</v>
      </c>
      <c r="G576" s="7">
        <v>1615.6</v>
      </c>
      <c r="H576" s="7">
        <v>1339</v>
      </c>
      <c r="I576" s="6">
        <v>0.82879425600396139</v>
      </c>
    </row>
    <row r="577" spans="1:9" ht="63" x14ac:dyDescent="0.25">
      <c r="A577" s="26" t="s">
        <v>116</v>
      </c>
      <c r="B577" s="33">
        <v>917</v>
      </c>
      <c r="C577" s="25">
        <v>10</v>
      </c>
      <c r="D577" s="25">
        <v>3</v>
      </c>
      <c r="E577" s="10" t="s">
        <v>115</v>
      </c>
      <c r="F577" s="9" t="s">
        <v>10</v>
      </c>
      <c r="G577" s="7">
        <v>25</v>
      </c>
      <c r="H577" s="7">
        <v>12.4</v>
      </c>
      <c r="I577" s="6">
        <v>0.496</v>
      </c>
    </row>
    <row r="578" spans="1:9" x14ac:dyDescent="0.25">
      <c r="A578" s="26" t="s">
        <v>97</v>
      </c>
      <c r="B578" s="33">
        <v>917</v>
      </c>
      <c r="C578" s="25">
        <v>10</v>
      </c>
      <c r="D578" s="25">
        <v>3</v>
      </c>
      <c r="E578" s="10" t="s">
        <v>115</v>
      </c>
      <c r="F578" s="9" t="s">
        <v>95</v>
      </c>
      <c r="G578" s="7">
        <v>25</v>
      </c>
      <c r="H578" s="7">
        <v>12.4</v>
      </c>
      <c r="I578" s="6">
        <v>0.496</v>
      </c>
    </row>
    <row r="579" spans="1:9" ht="31.5" x14ac:dyDescent="0.25">
      <c r="A579" s="26" t="s">
        <v>114</v>
      </c>
      <c r="B579" s="33">
        <v>917</v>
      </c>
      <c r="C579" s="25">
        <v>10</v>
      </c>
      <c r="D579" s="25">
        <v>3</v>
      </c>
      <c r="E579" s="10" t="s">
        <v>112</v>
      </c>
      <c r="F579" s="9" t="s">
        <v>10</v>
      </c>
      <c r="G579" s="7">
        <v>1590.6</v>
      </c>
      <c r="H579" s="7">
        <v>1326.6</v>
      </c>
      <c r="I579" s="6">
        <v>0.8340248962655602</v>
      </c>
    </row>
    <row r="580" spans="1:9" x14ac:dyDescent="0.25">
      <c r="A580" s="26" t="s">
        <v>97</v>
      </c>
      <c r="B580" s="33">
        <v>917</v>
      </c>
      <c r="C580" s="25">
        <v>10</v>
      </c>
      <c r="D580" s="25">
        <v>3</v>
      </c>
      <c r="E580" s="10" t="s">
        <v>112</v>
      </c>
      <c r="F580" s="9" t="s">
        <v>95</v>
      </c>
      <c r="G580" s="7">
        <v>1590.6</v>
      </c>
      <c r="H580" s="7">
        <v>1326.6</v>
      </c>
      <c r="I580" s="6">
        <v>0.8340248962655602</v>
      </c>
    </row>
    <row r="581" spans="1:9" x14ac:dyDescent="0.25">
      <c r="A581" s="26" t="s">
        <v>65</v>
      </c>
      <c r="B581" s="33">
        <v>917</v>
      </c>
      <c r="C581" s="25">
        <v>10</v>
      </c>
      <c r="D581" s="25">
        <v>6</v>
      </c>
      <c r="E581" s="10" t="s">
        <v>10</v>
      </c>
      <c r="F581" s="9" t="s">
        <v>10</v>
      </c>
      <c r="G581" s="7">
        <v>105</v>
      </c>
      <c r="H581" s="7">
        <v>55.5</v>
      </c>
      <c r="I581" s="6">
        <v>0.52857142857142858</v>
      </c>
    </row>
    <row r="582" spans="1:9" ht="47.25" x14ac:dyDescent="0.25">
      <c r="A582" s="26" t="s">
        <v>89</v>
      </c>
      <c r="B582" s="33">
        <v>917</v>
      </c>
      <c r="C582" s="25">
        <v>10</v>
      </c>
      <c r="D582" s="25">
        <v>6</v>
      </c>
      <c r="E582" s="10" t="s">
        <v>88</v>
      </c>
      <c r="F582" s="9" t="s">
        <v>10</v>
      </c>
      <c r="G582" s="7">
        <v>105</v>
      </c>
      <c r="H582" s="7">
        <v>55.5</v>
      </c>
      <c r="I582" s="6">
        <v>0.52857142857142858</v>
      </c>
    </row>
    <row r="583" spans="1:9" ht="63" x14ac:dyDescent="0.25">
      <c r="A583" s="26" t="s">
        <v>87</v>
      </c>
      <c r="B583" s="33">
        <v>917</v>
      </c>
      <c r="C583" s="25">
        <v>10</v>
      </c>
      <c r="D583" s="25">
        <v>6</v>
      </c>
      <c r="E583" s="10" t="s">
        <v>86</v>
      </c>
      <c r="F583" s="9" t="s">
        <v>10</v>
      </c>
      <c r="G583" s="7">
        <v>5</v>
      </c>
      <c r="H583" s="7">
        <v>0</v>
      </c>
      <c r="I583" s="6">
        <v>0</v>
      </c>
    </row>
    <row r="584" spans="1:9" ht="78.75" x14ac:dyDescent="0.25">
      <c r="A584" s="26" t="s">
        <v>80</v>
      </c>
      <c r="B584" s="33">
        <v>917</v>
      </c>
      <c r="C584" s="25">
        <v>10</v>
      </c>
      <c r="D584" s="25">
        <v>6</v>
      </c>
      <c r="E584" s="10" t="s">
        <v>79</v>
      </c>
      <c r="F584" s="9" t="s">
        <v>10</v>
      </c>
      <c r="G584" s="7">
        <v>5</v>
      </c>
      <c r="H584" s="7">
        <v>0</v>
      </c>
      <c r="I584" s="6">
        <v>0</v>
      </c>
    </row>
    <row r="585" spans="1:9" ht="31.5" x14ac:dyDescent="0.25">
      <c r="A585" s="26" t="s">
        <v>78</v>
      </c>
      <c r="B585" s="33">
        <v>917</v>
      </c>
      <c r="C585" s="25">
        <v>10</v>
      </c>
      <c r="D585" s="25">
        <v>6</v>
      </c>
      <c r="E585" s="10" t="s">
        <v>77</v>
      </c>
      <c r="F585" s="9" t="s">
        <v>10</v>
      </c>
      <c r="G585" s="7">
        <v>5</v>
      </c>
      <c r="H585" s="7">
        <v>0</v>
      </c>
      <c r="I585" s="6">
        <v>0</v>
      </c>
    </row>
    <row r="586" spans="1:9" ht="31.5" x14ac:dyDescent="0.25">
      <c r="A586" s="26" t="s">
        <v>9</v>
      </c>
      <c r="B586" s="33">
        <v>917</v>
      </c>
      <c r="C586" s="25">
        <v>10</v>
      </c>
      <c r="D586" s="25">
        <v>6</v>
      </c>
      <c r="E586" s="10" t="s">
        <v>77</v>
      </c>
      <c r="F586" s="9" t="s">
        <v>6</v>
      </c>
      <c r="G586" s="7">
        <v>5</v>
      </c>
      <c r="H586" s="7">
        <v>0</v>
      </c>
      <c r="I586" s="6">
        <v>0</v>
      </c>
    </row>
    <row r="587" spans="1:9" ht="63" x14ac:dyDescent="0.25">
      <c r="A587" s="26" t="s">
        <v>76</v>
      </c>
      <c r="B587" s="33">
        <v>917</v>
      </c>
      <c r="C587" s="25">
        <v>10</v>
      </c>
      <c r="D587" s="25">
        <v>6</v>
      </c>
      <c r="E587" s="10" t="s">
        <v>75</v>
      </c>
      <c r="F587" s="9" t="s">
        <v>10</v>
      </c>
      <c r="G587" s="7">
        <v>100</v>
      </c>
      <c r="H587" s="7">
        <v>55.5</v>
      </c>
      <c r="I587" s="6">
        <v>0.55500000000000005</v>
      </c>
    </row>
    <row r="588" spans="1:9" ht="47.25" x14ac:dyDescent="0.25">
      <c r="A588" s="26" t="s">
        <v>74</v>
      </c>
      <c r="B588" s="33">
        <v>917</v>
      </c>
      <c r="C588" s="25">
        <v>10</v>
      </c>
      <c r="D588" s="25">
        <v>6</v>
      </c>
      <c r="E588" s="10" t="s">
        <v>73</v>
      </c>
      <c r="F588" s="9" t="s">
        <v>10</v>
      </c>
      <c r="G588" s="7">
        <v>100</v>
      </c>
      <c r="H588" s="7">
        <v>55.5</v>
      </c>
      <c r="I588" s="6">
        <v>0.55500000000000005</v>
      </c>
    </row>
    <row r="589" spans="1:9" ht="31.5" x14ac:dyDescent="0.25">
      <c r="A589" s="26" t="s">
        <v>72</v>
      </c>
      <c r="B589" s="33">
        <v>917</v>
      </c>
      <c r="C589" s="25">
        <v>10</v>
      </c>
      <c r="D589" s="25">
        <v>6</v>
      </c>
      <c r="E589" s="10" t="s">
        <v>71</v>
      </c>
      <c r="F589" s="9" t="s">
        <v>10</v>
      </c>
      <c r="G589" s="7">
        <v>48</v>
      </c>
      <c r="H589" s="7">
        <v>48</v>
      </c>
      <c r="I589" s="6">
        <v>1</v>
      </c>
    </row>
    <row r="590" spans="1:9" ht="31.5" x14ac:dyDescent="0.25">
      <c r="A590" s="26" t="s">
        <v>9</v>
      </c>
      <c r="B590" s="33">
        <v>917</v>
      </c>
      <c r="C590" s="25">
        <v>10</v>
      </c>
      <c r="D590" s="25">
        <v>6</v>
      </c>
      <c r="E590" s="10" t="s">
        <v>71</v>
      </c>
      <c r="F590" s="9" t="s">
        <v>6</v>
      </c>
      <c r="G590" s="7">
        <v>48</v>
      </c>
      <c r="H590" s="7">
        <v>48</v>
      </c>
      <c r="I590" s="6">
        <v>1</v>
      </c>
    </row>
    <row r="591" spans="1:9" ht="31.5" x14ac:dyDescent="0.25">
      <c r="A591" s="26" t="s">
        <v>70</v>
      </c>
      <c r="B591" s="33">
        <v>917</v>
      </c>
      <c r="C591" s="25">
        <v>10</v>
      </c>
      <c r="D591" s="25">
        <v>6</v>
      </c>
      <c r="E591" s="10" t="s">
        <v>69</v>
      </c>
      <c r="F591" s="9" t="s">
        <v>10</v>
      </c>
      <c r="G591" s="7">
        <v>34</v>
      </c>
      <c r="H591" s="7">
        <v>0</v>
      </c>
      <c r="I591" s="6">
        <v>0</v>
      </c>
    </row>
    <row r="592" spans="1:9" ht="31.5" x14ac:dyDescent="0.25">
      <c r="A592" s="26" t="s">
        <v>9</v>
      </c>
      <c r="B592" s="33">
        <v>917</v>
      </c>
      <c r="C592" s="25">
        <v>10</v>
      </c>
      <c r="D592" s="25">
        <v>6</v>
      </c>
      <c r="E592" s="10" t="s">
        <v>69</v>
      </c>
      <c r="F592" s="9" t="s">
        <v>6</v>
      </c>
      <c r="G592" s="7">
        <v>34</v>
      </c>
      <c r="H592" s="7">
        <v>0</v>
      </c>
      <c r="I592" s="6">
        <v>0</v>
      </c>
    </row>
    <row r="593" spans="1:9" ht="31.5" x14ac:dyDescent="0.25">
      <c r="A593" s="26" t="s">
        <v>68</v>
      </c>
      <c r="B593" s="33">
        <v>917</v>
      </c>
      <c r="C593" s="25">
        <v>10</v>
      </c>
      <c r="D593" s="25">
        <v>6</v>
      </c>
      <c r="E593" s="10" t="s">
        <v>67</v>
      </c>
      <c r="F593" s="9" t="s">
        <v>10</v>
      </c>
      <c r="G593" s="7">
        <v>2</v>
      </c>
      <c r="H593" s="7">
        <v>0</v>
      </c>
      <c r="I593" s="6">
        <v>0</v>
      </c>
    </row>
    <row r="594" spans="1:9" ht="31.5" x14ac:dyDescent="0.25">
      <c r="A594" s="26" t="s">
        <v>9</v>
      </c>
      <c r="B594" s="33">
        <v>917</v>
      </c>
      <c r="C594" s="25">
        <v>10</v>
      </c>
      <c r="D594" s="25">
        <v>6</v>
      </c>
      <c r="E594" s="10" t="s">
        <v>67</v>
      </c>
      <c r="F594" s="9" t="s">
        <v>6</v>
      </c>
      <c r="G594" s="7">
        <v>2</v>
      </c>
      <c r="H594" s="7">
        <v>0</v>
      </c>
      <c r="I594" s="6">
        <v>0</v>
      </c>
    </row>
    <row r="595" spans="1:9" ht="31.5" x14ac:dyDescent="0.25">
      <c r="A595" s="26" t="s">
        <v>66</v>
      </c>
      <c r="B595" s="33">
        <v>917</v>
      </c>
      <c r="C595" s="25">
        <v>10</v>
      </c>
      <c r="D595" s="25">
        <v>6</v>
      </c>
      <c r="E595" s="10" t="s">
        <v>64</v>
      </c>
      <c r="F595" s="9" t="s">
        <v>10</v>
      </c>
      <c r="G595" s="7">
        <v>16</v>
      </c>
      <c r="H595" s="7">
        <v>7.5</v>
      </c>
      <c r="I595" s="6">
        <v>0.46875</v>
      </c>
    </row>
    <row r="596" spans="1:9" ht="31.5" x14ac:dyDescent="0.25">
      <c r="A596" s="26" t="s">
        <v>9</v>
      </c>
      <c r="B596" s="33">
        <v>917</v>
      </c>
      <c r="C596" s="25">
        <v>10</v>
      </c>
      <c r="D596" s="25">
        <v>6</v>
      </c>
      <c r="E596" s="10" t="s">
        <v>64</v>
      </c>
      <c r="F596" s="9" t="s">
        <v>6</v>
      </c>
      <c r="G596" s="7">
        <v>16</v>
      </c>
      <c r="H596" s="7">
        <v>7.5</v>
      </c>
      <c r="I596" s="6">
        <v>0.46875</v>
      </c>
    </row>
    <row r="597" spans="1:9" x14ac:dyDescent="0.25">
      <c r="A597" s="26" t="s">
        <v>507</v>
      </c>
      <c r="B597" s="33">
        <v>917</v>
      </c>
      <c r="C597" s="25">
        <v>11</v>
      </c>
      <c r="D597" s="25">
        <v>0</v>
      </c>
      <c r="E597" s="10" t="s">
        <v>10</v>
      </c>
      <c r="F597" s="9" t="s">
        <v>10</v>
      </c>
      <c r="G597" s="7">
        <v>1489.5</v>
      </c>
      <c r="H597" s="7">
        <v>506.2</v>
      </c>
      <c r="I597" s="6">
        <v>0.33984558576703588</v>
      </c>
    </row>
    <row r="598" spans="1:9" x14ac:dyDescent="0.25">
      <c r="A598" s="26" t="s">
        <v>123</v>
      </c>
      <c r="B598" s="33">
        <v>917</v>
      </c>
      <c r="C598" s="25">
        <v>11</v>
      </c>
      <c r="D598" s="25">
        <v>1</v>
      </c>
      <c r="E598" s="10" t="s">
        <v>10</v>
      </c>
      <c r="F598" s="9" t="s">
        <v>10</v>
      </c>
      <c r="G598" s="7">
        <v>1489.5</v>
      </c>
      <c r="H598" s="7">
        <v>506.2</v>
      </c>
      <c r="I598" s="6">
        <v>0.33984558576703588</v>
      </c>
    </row>
    <row r="599" spans="1:9" ht="47.25" x14ac:dyDescent="0.25">
      <c r="A599" s="26" t="s">
        <v>149</v>
      </c>
      <c r="B599" s="33">
        <v>917</v>
      </c>
      <c r="C599" s="25">
        <v>11</v>
      </c>
      <c r="D599" s="25">
        <v>1</v>
      </c>
      <c r="E599" s="10" t="s">
        <v>148</v>
      </c>
      <c r="F599" s="9" t="s">
        <v>10</v>
      </c>
      <c r="G599" s="7">
        <v>1489.5</v>
      </c>
      <c r="H599" s="7">
        <v>506.2</v>
      </c>
      <c r="I599" s="6">
        <v>0.33984558576703588</v>
      </c>
    </row>
    <row r="600" spans="1:9" ht="47.25" x14ac:dyDescent="0.25">
      <c r="A600" s="26" t="s">
        <v>139</v>
      </c>
      <c r="B600" s="33">
        <v>917</v>
      </c>
      <c r="C600" s="25">
        <v>11</v>
      </c>
      <c r="D600" s="25">
        <v>1</v>
      </c>
      <c r="E600" s="10" t="s">
        <v>138</v>
      </c>
      <c r="F600" s="9" t="s">
        <v>10</v>
      </c>
      <c r="G600" s="7">
        <v>1489.5</v>
      </c>
      <c r="H600" s="7">
        <v>506.2</v>
      </c>
      <c r="I600" s="6">
        <v>0.33984558576703588</v>
      </c>
    </row>
    <row r="601" spans="1:9" ht="31.5" x14ac:dyDescent="0.25">
      <c r="A601" s="26" t="s">
        <v>137</v>
      </c>
      <c r="B601" s="33">
        <v>917</v>
      </c>
      <c r="C601" s="25">
        <v>11</v>
      </c>
      <c r="D601" s="25">
        <v>1</v>
      </c>
      <c r="E601" s="10" t="s">
        <v>136</v>
      </c>
      <c r="F601" s="9" t="s">
        <v>10</v>
      </c>
      <c r="G601" s="7">
        <v>525.29999999999995</v>
      </c>
      <c r="H601" s="7">
        <v>431.2</v>
      </c>
      <c r="I601" s="6">
        <v>0.82086426803731205</v>
      </c>
    </row>
    <row r="602" spans="1:9" ht="31.5" x14ac:dyDescent="0.25">
      <c r="A602" s="26" t="s">
        <v>135</v>
      </c>
      <c r="B602" s="33">
        <v>917</v>
      </c>
      <c r="C602" s="25">
        <v>11</v>
      </c>
      <c r="D602" s="25">
        <v>1</v>
      </c>
      <c r="E602" s="10" t="s">
        <v>134</v>
      </c>
      <c r="F602" s="9" t="s">
        <v>10</v>
      </c>
      <c r="G602" s="7">
        <v>283</v>
      </c>
      <c r="H602" s="7">
        <v>237.4</v>
      </c>
      <c r="I602" s="6">
        <v>0.83886925795053002</v>
      </c>
    </row>
    <row r="603" spans="1:9" ht="31.5" x14ac:dyDescent="0.25">
      <c r="A603" s="26" t="s">
        <v>9</v>
      </c>
      <c r="B603" s="33">
        <v>917</v>
      </c>
      <c r="C603" s="25">
        <v>11</v>
      </c>
      <c r="D603" s="25">
        <v>1</v>
      </c>
      <c r="E603" s="10" t="s">
        <v>134</v>
      </c>
      <c r="F603" s="9" t="s">
        <v>6</v>
      </c>
      <c r="G603" s="7">
        <v>283</v>
      </c>
      <c r="H603" s="7">
        <v>237.4</v>
      </c>
      <c r="I603" s="6">
        <v>0.83886925795053002</v>
      </c>
    </row>
    <row r="604" spans="1:9" ht="34.5" customHeight="1" x14ac:dyDescent="0.25">
      <c r="A604" s="26" t="s">
        <v>133</v>
      </c>
      <c r="B604" s="33">
        <v>917</v>
      </c>
      <c r="C604" s="25">
        <v>11</v>
      </c>
      <c r="D604" s="25">
        <v>1</v>
      </c>
      <c r="E604" s="10" t="s">
        <v>132</v>
      </c>
      <c r="F604" s="9" t="s">
        <v>10</v>
      </c>
      <c r="G604" s="7">
        <v>6</v>
      </c>
      <c r="H604" s="7">
        <v>1.8</v>
      </c>
      <c r="I604" s="6">
        <v>0.3</v>
      </c>
    </row>
    <row r="605" spans="1:9" ht="31.5" x14ac:dyDescent="0.25">
      <c r="A605" s="26" t="s">
        <v>9</v>
      </c>
      <c r="B605" s="33">
        <v>917</v>
      </c>
      <c r="C605" s="25">
        <v>11</v>
      </c>
      <c r="D605" s="25">
        <v>1</v>
      </c>
      <c r="E605" s="10" t="s">
        <v>132</v>
      </c>
      <c r="F605" s="9" t="s">
        <v>6</v>
      </c>
      <c r="G605" s="7">
        <v>6</v>
      </c>
      <c r="H605" s="7">
        <v>1.8</v>
      </c>
      <c r="I605" s="6">
        <v>0.3</v>
      </c>
    </row>
    <row r="606" spans="1:9" ht="51" customHeight="1" x14ac:dyDescent="0.25">
      <c r="A606" s="26" t="s">
        <v>131</v>
      </c>
      <c r="B606" s="33">
        <v>917</v>
      </c>
      <c r="C606" s="25">
        <v>11</v>
      </c>
      <c r="D606" s="25">
        <v>1</v>
      </c>
      <c r="E606" s="10" t="s">
        <v>130</v>
      </c>
      <c r="F606" s="9" t="s">
        <v>10</v>
      </c>
      <c r="G606" s="7">
        <v>226.3</v>
      </c>
      <c r="H606" s="7">
        <v>192</v>
      </c>
      <c r="I606" s="6">
        <v>0.84843128590366768</v>
      </c>
    </row>
    <row r="607" spans="1:9" ht="31.5" x14ac:dyDescent="0.25">
      <c r="A607" s="26" t="s">
        <v>9</v>
      </c>
      <c r="B607" s="33">
        <v>917</v>
      </c>
      <c r="C607" s="25">
        <v>11</v>
      </c>
      <c r="D607" s="25">
        <v>1</v>
      </c>
      <c r="E607" s="10" t="s">
        <v>130</v>
      </c>
      <c r="F607" s="9" t="s">
        <v>6</v>
      </c>
      <c r="G607" s="7">
        <v>226.3</v>
      </c>
      <c r="H607" s="7">
        <v>192</v>
      </c>
      <c r="I607" s="6">
        <v>0.84843128590366768</v>
      </c>
    </row>
    <row r="608" spans="1:9" ht="63" x14ac:dyDescent="0.25">
      <c r="A608" s="26" t="s">
        <v>571</v>
      </c>
      <c r="B608" s="33">
        <v>917</v>
      </c>
      <c r="C608" s="25">
        <v>11</v>
      </c>
      <c r="D608" s="25">
        <v>1</v>
      </c>
      <c r="E608" s="10" t="s">
        <v>572</v>
      </c>
      <c r="F608" s="9" t="s">
        <v>10</v>
      </c>
      <c r="G608" s="7">
        <v>10</v>
      </c>
      <c r="H608" s="7">
        <v>0</v>
      </c>
      <c r="I608" s="6">
        <v>0</v>
      </c>
    </row>
    <row r="609" spans="1:9" x14ac:dyDescent="0.25">
      <c r="A609" s="26" t="s">
        <v>97</v>
      </c>
      <c r="B609" s="33">
        <v>917</v>
      </c>
      <c r="C609" s="25">
        <v>11</v>
      </c>
      <c r="D609" s="25">
        <v>1</v>
      </c>
      <c r="E609" s="10" t="s">
        <v>572</v>
      </c>
      <c r="F609" s="9" t="s">
        <v>95</v>
      </c>
      <c r="G609" s="7">
        <v>10</v>
      </c>
      <c r="H609" s="7">
        <v>0</v>
      </c>
      <c r="I609" s="6">
        <v>0</v>
      </c>
    </row>
    <row r="610" spans="1:9" ht="31.5" x14ac:dyDescent="0.25">
      <c r="A610" s="26" t="s">
        <v>129</v>
      </c>
      <c r="B610" s="33">
        <v>917</v>
      </c>
      <c r="C610" s="25">
        <v>11</v>
      </c>
      <c r="D610" s="25">
        <v>1</v>
      </c>
      <c r="E610" s="10" t="s">
        <v>128</v>
      </c>
      <c r="F610" s="9" t="s">
        <v>10</v>
      </c>
      <c r="G610" s="7">
        <v>964.2</v>
      </c>
      <c r="H610" s="7">
        <v>75</v>
      </c>
      <c r="I610" s="6">
        <v>7.7784691972619779E-2</v>
      </c>
    </row>
    <row r="611" spans="1:9" ht="31.5" x14ac:dyDescent="0.25">
      <c r="A611" s="26" t="s">
        <v>127</v>
      </c>
      <c r="B611" s="33">
        <v>917</v>
      </c>
      <c r="C611" s="25">
        <v>11</v>
      </c>
      <c r="D611" s="25">
        <v>1</v>
      </c>
      <c r="E611" s="10" t="s">
        <v>126</v>
      </c>
      <c r="F611" s="9" t="s">
        <v>10</v>
      </c>
      <c r="G611" s="7">
        <v>75</v>
      </c>
      <c r="H611" s="7">
        <v>75</v>
      </c>
      <c r="I611" s="6">
        <v>1</v>
      </c>
    </row>
    <row r="612" spans="1:9" ht="31.5" x14ac:dyDescent="0.25">
      <c r="A612" s="26" t="s">
        <v>9</v>
      </c>
      <c r="B612" s="33">
        <v>917</v>
      </c>
      <c r="C612" s="25">
        <v>11</v>
      </c>
      <c r="D612" s="25">
        <v>1</v>
      </c>
      <c r="E612" s="10" t="s">
        <v>126</v>
      </c>
      <c r="F612" s="9" t="s">
        <v>6</v>
      </c>
      <c r="G612" s="7">
        <v>75</v>
      </c>
      <c r="H612" s="7">
        <v>75</v>
      </c>
      <c r="I612" s="6">
        <v>1</v>
      </c>
    </row>
    <row r="613" spans="1:9" ht="63" x14ac:dyDescent="0.25">
      <c r="A613" s="26" t="s">
        <v>573</v>
      </c>
      <c r="B613" s="33">
        <v>917</v>
      </c>
      <c r="C613" s="25">
        <v>11</v>
      </c>
      <c r="D613" s="25">
        <v>1</v>
      </c>
      <c r="E613" s="10" t="s">
        <v>574</v>
      </c>
      <c r="F613" s="9" t="s">
        <v>10</v>
      </c>
      <c r="G613" s="7">
        <v>889.2</v>
      </c>
      <c r="H613" s="7">
        <v>0</v>
      </c>
      <c r="I613" s="6">
        <v>0</v>
      </c>
    </row>
    <row r="614" spans="1:9" ht="31.5" x14ac:dyDescent="0.25">
      <c r="A614" s="26" t="s">
        <v>9</v>
      </c>
      <c r="B614" s="33">
        <v>917</v>
      </c>
      <c r="C614" s="25">
        <v>11</v>
      </c>
      <c r="D614" s="25">
        <v>1</v>
      </c>
      <c r="E614" s="10" t="s">
        <v>574</v>
      </c>
      <c r="F614" s="9" t="s">
        <v>6</v>
      </c>
      <c r="G614" s="7">
        <v>889.2</v>
      </c>
      <c r="H614" s="7">
        <v>0</v>
      </c>
      <c r="I614" s="6">
        <v>0</v>
      </c>
    </row>
    <row r="615" spans="1:9" s="12" customFormat="1" ht="47.25" x14ac:dyDescent="0.25">
      <c r="A615" s="28" t="s">
        <v>520</v>
      </c>
      <c r="B615" s="34">
        <v>918</v>
      </c>
      <c r="C615" s="27">
        <v>0</v>
      </c>
      <c r="D615" s="27">
        <v>0</v>
      </c>
      <c r="E615" s="17" t="s">
        <v>10</v>
      </c>
      <c r="F615" s="16" t="s">
        <v>10</v>
      </c>
      <c r="G615" s="14">
        <v>134920</v>
      </c>
      <c r="H615" s="14">
        <v>100826.3</v>
      </c>
      <c r="I615" s="13">
        <v>0.74730432849095763</v>
      </c>
    </row>
    <row r="616" spans="1:9" x14ac:dyDescent="0.25">
      <c r="A616" s="26" t="s">
        <v>516</v>
      </c>
      <c r="B616" s="33">
        <v>918</v>
      </c>
      <c r="C616" s="25">
        <v>1</v>
      </c>
      <c r="D616" s="25">
        <v>0</v>
      </c>
      <c r="E616" s="10" t="s">
        <v>10</v>
      </c>
      <c r="F616" s="9" t="s">
        <v>10</v>
      </c>
      <c r="G616" s="7">
        <v>289</v>
      </c>
      <c r="H616" s="7">
        <v>289</v>
      </c>
      <c r="I616" s="6">
        <v>1</v>
      </c>
    </row>
    <row r="617" spans="1:9" x14ac:dyDescent="0.25">
      <c r="A617" s="26" t="s">
        <v>8</v>
      </c>
      <c r="B617" s="33">
        <v>918</v>
      </c>
      <c r="C617" s="25">
        <v>1</v>
      </c>
      <c r="D617" s="25">
        <v>13</v>
      </c>
      <c r="E617" s="10" t="s">
        <v>10</v>
      </c>
      <c r="F617" s="9" t="s">
        <v>10</v>
      </c>
      <c r="G617" s="7">
        <v>289</v>
      </c>
      <c r="H617" s="7">
        <v>289</v>
      </c>
      <c r="I617" s="6">
        <v>1</v>
      </c>
    </row>
    <row r="618" spans="1:9" ht="51" customHeight="1" x14ac:dyDescent="0.25">
      <c r="A618" s="26" t="s">
        <v>298</v>
      </c>
      <c r="B618" s="33">
        <v>918</v>
      </c>
      <c r="C618" s="25">
        <v>1</v>
      </c>
      <c r="D618" s="25">
        <v>13</v>
      </c>
      <c r="E618" s="10" t="s">
        <v>297</v>
      </c>
      <c r="F618" s="9" t="s">
        <v>10</v>
      </c>
      <c r="G618" s="7">
        <v>289</v>
      </c>
      <c r="H618" s="7">
        <v>289</v>
      </c>
      <c r="I618" s="6">
        <v>1</v>
      </c>
    </row>
    <row r="619" spans="1:9" ht="63" x14ac:dyDescent="0.25">
      <c r="A619" s="26" t="s">
        <v>296</v>
      </c>
      <c r="B619" s="33">
        <v>918</v>
      </c>
      <c r="C619" s="25">
        <v>1</v>
      </c>
      <c r="D619" s="25">
        <v>13</v>
      </c>
      <c r="E619" s="10" t="s">
        <v>295</v>
      </c>
      <c r="F619" s="9" t="s">
        <v>10</v>
      </c>
      <c r="G619" s="7">
        <v>289</v>
      </c>
      <c r="H619" s="7">
        <v>289</v>
      </c>
      <c r="I619" s="6">
        <v>1</v>
      </c>
    </row>
    <row r="620" spans="1:9" ht="47.25" x14ac:dyDescent="0.25">
      <c r="A620" s="26" t="s">
        <v>294</v>
      </c>
      <c r="B620" s="33">
        <v>918</v>
      </c>
      <c r="C620" s="25">
        <v>1</v>
      </c>
      <c r="D620" s="25">
        <v>13</v>
      </c>
      <c r="E620" s="10" t="s">
        <v>293</v>
      </c>
      <c r="F620" s="9" t="s">
        <v>10</v>
      </c>
      <c r="G620" s="7">
        <v>289</v>
      </c>
      <c r="H620" s="7">
        <v>289</v>
      </c>
      <c r="I620" s="6">
        <v>1</v>
      </c>
    </row>
    <row r="621" spans="1:9" ht="63" x14ac:dyDescent="0.25">
      <c r="A621" s="26" t="s">
        <v>279</v>
      </c>
      <c r="B621" s="33">
        <v>918</v>
      </c>
      <c r="C621" s="25">
        <v>1</v>
      </c>
      <c r="D621" s="25">
        <v>13</v>
      </c>
      <c r="E621" s="10" t="s">
        <v>278</v>
      </c>
      <c r="F621" s="9" t="s">
        <v>10</v>
      </c>
      <c r="G621" s="7">
        <v>289</v>
      </c>
      <c r="H621" s="7">
        <v>289</v>
      </c>
      <c r="I621" s="6">
        <v>1</v>
      </c>
    </row>
    <row r="622" spans="1:9" ht="31.5" x14ac:dyDescent="0.25">
      <c r="A622" s="26" t="s">
        <v>9</v>
      </c>
      <c r="B622" s="33">
        <v>918</v>
      </c>
      <c r="C622" s="25">
        <v>1</v>
      </c>
      <c r="D622" s="25">
        <v>13</v>
      </c>
      <c r="E622" s="10" t="s">
        <v>278</v>
      </c>
      <c r="F622" s="9" t="s">
        <v>6</v>
      </c>
      <c r="G622" s="7">
        <v>289</v>
      </c>
      <c r="H622" s="7">
        <v>289</v>
      </c>
      <c r="I622" s="6">
        <v>1</v>
      </c>
    </row>
    <row r="623" spans="1:9" ht="31.5" x14ac:dyDescent="0.25">
      <c r="A623" s="26" t="s">
        <v>514</v>
      </c>
      <c r="B623" s="33">
        <v>918</v>
      </c>
      <c r="C623" s="25">
        <v>3</v>
      </c>
      <c r="D623" s="25">
        <v>0</v>
      </c>
      <c r="E623" s="10" t="s">
        <v>10</v>
      </c>
      <c r="F623" s="9" t="s">
        <v>10</v>
      </c>
      <c r="G623" s="7">
        <v>6198.9</v>
      </c>
      <c r="H623" s="7">
        <v>4540</v>
      </c>
      <c r="I623" s="6">
        <v>0.73238800432334772</v>
      </c>
    </row>
    <row r="624" spans="1:9" ht="31.5" x14ac:dyDescent="0.25">
      <c r="A624" s="26" t="s">
        <v>151</v>
      </c>
      <c r="B624" s="33">
        <v>918</v>
      </c>
      <c r="C624" s="25">
        <v>3</v>
      </c>
      <c r="D624" s="25">
        <v>14</v>
      </c>
      <c r="E624" s="10" t="s">
        <v>10</v>
      </c>
      <c r="F624" s="9" t="s">
        <v>10</v>
      </c>
      <c r="G624" s="7">
        <v>6198.9</v>
      </c>
      <c r="H624" s="7">
        <v>4540</v>
      </c>
      <c r="I624" s="6">
        <v>0.73238800432334772</v>
      </c>
    </row>
    <row r="625" spans="1:9" ht="47.25" x14ac:dyDescent="0.25">
      <c r="A625" s="26" t="s">
        <v>193</v>
      </c>
      <c r="B625" s="33">
        <v>918</v>
      </c>
      <c r="C625" s="25">
        <v>3</v>
      </c>
      <c r="D625" s="25">
        <v>14</v>
      </c>
      <c r="E625" s="10" t="s">
        <v>192</v>
      </c>
      <c r="F625" s="9" t="s">
        <v>10</v>
      </c>
      <c r="G625" s="7">
        <v>6198.9</v>
      </c>
      <c r="H625" s="7">
        <v>4540</v>
      </c>
      <c r="I625" s="6">
        <v>0.73238800432334772</v>
      </c>
    </row>
    <row r="626" spans="1:9" ht="31.5" x14ac:dyDescent="0.25">
      <c r="A626" s="26" t="s">
        <v>170</v>
      </c>
      <c r="B626" s="33">
        <v>918</v>
      </c>
      <c r="C626" s="25">
        <v>3</v>
      </c>
      <c r="D626" s="25">
        <v>14</v>
      </c>
      <c r="E626" s="10" t="s">
        <v>169</v>
      </c>
      <c r="F626" s="9" t="s">
        <v>10</v>
      </c>
      <c r="G626" s="7">
        <v>6198.9</v>
      </c>
      <c r="H626" s="7">
        <v>4540</v>
      </c>
      <c r="I626" s="6">
        <v>0.73238800432334772</v>
      </c>
    </row>
    <row r="627" spans="1:9" ht="63" x14ac:dyDescent="0.25">
      <c r="A627" s="26" t="s">
        <v>156</v>
      </c>
      <c r="B627" s="33">
        <v>918</v>
      </c>
      <c r="C627" s="25">
        <v>3</v>
      </c>
      <c r="D627" s="25">
        <v>14</v>
      </c>
      <c r="E627" s="10" t="s">
        <v>155</v>
      </c>
      <c r="F627" s="9" t="s">
        <v>10</v>
      </c>
      <c r="G627" s="7">
        <v>6198.9</v>
      </c>
      <c r="H627" s="7">
        <v>4540</v>
      </c>
      <c r="I627" s="6">
        <v>0.73238800432334772</v>
      </c>
    </row>
    <row r="628" spans="1:9" ht="21.75" customHeight="1" x14ac:dyDescent="0.25">
      <c r="A628" s="26" t="s">
        <v>153</v>
      </c>
      <c r="B628" s="33">
        <v>918</v>
      </c>
      <c r="C628" s="25">
        <v>3</v>
      </c>
      <c r="D628" s="25">
        <v>14</v>
      </c>
      <c r="E628" s="10" t="s">
        <v>152</v>
      </c>
      <c r="F628" s="9" t="s">
        <v>10</v>
      </c>
      <c r="G628" s="7">
        <v>4143.8999999999996</v>
      </c>
      <c r="H628" s="7">
        <v>2485</v>
      </c>
      <c r="I628" s="6">
        <v>0.59967663312338626</v>
      </c>
    </row>
    <row r="629" spans="1:9" ht="78.75" x14ac:dyDescent="0.25">
      <c r="A629" s="26" t="s">
        <v>37</v>
      </c>
      <c r="B629" s="33">
        <v>918</v>
      </c>
      <c r="C629" s="25">
        <v>3</v>
      </c>
      <c r="D629" s="25">
        <v>14</v>
      </c>
      <c r="E629" s="10" t="s">
        <v>152</v>
      </c>
      <c r="F629" s="9" t="s">
        <v>34</v>
      </c>
      <c r="G629" s="7">
        <v>4042.2</v>
      </c>
      <c r="H629" s="7">
        <v>2421.1999999999998</v>
      </c>
      <c r="I629" s="6">
        <v>0.59898075305526688</v>
      </c>
    </row>
    <row r="630" spans="1:9" ht="31.5" x14ac:dyDescent="0.25">
      <c r="A630" s="26" t="s">
        <v>9</v>
      </c>
      <c r="B630" s="33">
        <v>918</v>
      </c>
      <c r="C630" s="25">
        <v>3</v>
      </c>
      <c r="D630" s="25">
        <v>14</v>
      </c>
      <c r="E630" s="10" t="s">
        <v>152</v>
      </c>
      <c r="F630" s="9" t="s">
        <v>6</v>
      </c>
      <c r="G630" s="7">
        <v>101.7</v>
      </c>
      <c r="H630" s="7">
        <v>63.8</v>
      </c>
      <c r="I630" s="6">
        <v>0.62733529990167158</v>
      </c>
    </row>
    <row r="631" spans="1:9" ht="173.25" x14ac:dyDescent="0.25">
      <c r="A631" s="26" t="s">
        <v>38</v>
      </c>
      <c r="B631" s="33">
        <v>918</v>
      </c>
      <c r="C631" s="25">
        <v>3</v>
      </c>
      <c r="D631" s="25">
        <v>14</v>
      </c>
      <c r="E631" s="10" t="s">
        <v>150</v>
      </c>
      <c r="F631" s="9" t="s">
        <v>10</v>
      </c>
      <c r="G631" s="7">
        <v>2055</v>
      </c>
      <c r="H631" s="7">
        <v>2055</v>
      </c>
      <c r="I631" s="6">
        <v>1</v>
      </c>
    </row>
    <row r="632" spans="1:9" ht="78.75" x14ac:dyDescent="0.25">
      <c r="A632" s="26" t="s">
        <v>37</v>
      </c>
      <c r="B632" s="33">
        <v>918</v>
      </c>
      <c r="C632" s="25">
        <v>3</v>
      </c>
      <c r="D632" s="25">
        <v>14</v>
      </c>
      <c r="E632" s="10" t="s">
        <v>150</v>
      </c>
      <c r="F632" s="9" t="s">
        <v>34</v>
      </c>
      <c r="G632" s="7">
        <v>2055</v>
      </c>
      <c r="H632" s="7">
        <v>2055</v>
      </c>
      <c r="I632" s="6">
        <v>1</v>
      </c>
    </row>
    <row r="633" spans="1:9" x14ac:dyDescent="0.25">
      <c r="A633" s="26" t="s">
        <v>513</v>
      </c>
      <c r="B633" s="33">
        <v>918</v>
      </c>
      <c r="C633" s="25">
        <v>4</v>
      </c>
      <c r="D633" s="25">
        <v>0</v>
      </c>
      <c r="E633" s="10" t="s">
        <v>10</v>
      </c>
      <c r="F633" s="9" t="s">
        <v>10</v>
      </c>
      <c r="G633" s="7">
        <v>346.1</v>
      </c>
      <c r="H633" s="7">
        <v>212.8</v>
      </c>
      <c r="I633" s="6">
        <v>0.61485119907541175</v>
      </c>
    </row>
    <row r="634" spans="1:9" x14ac:dyDescent="0.25">
      <c r="A634" s="26" t="s">
        <v>183</v>
      </c>
      <c r="B634" s="33">
        <v>918</v>
      </c>
      <c r="C634" s="25">
        <v>4</v>
      </c>
      <c r="D634" s="25">
        <v>9</v>
      </c>
      <c r="E634" s="10" t="s">
        <v>10</v>
      </c>
      <c r="F634" s="9" t="s">
        <v>10</v>
      </c>
      <c r="G634" s="7">
        <v>346.1</v>
      </c>
      <c r="H634" s="7">
        <v>212.8</v>
      </c>
      <c r="I634" s="6">
        <v>0.61485119907541175</v>
      </c>
    </row>
    <row r="635" spans="1:9" ht="47.25" x14ac:dyDescent="0.25">
      <c r="A635" s="26" t="s">
        <v>193</v>
      </c>
      <c r="B635" s="33">
        <v>918</v>
      </c>
      <c r="C635" s="25">
        <v>4</v>
      </c>
      <c r="D635" s="25">
        <v>9</v>
      </c>
      <c r="E635" s="10" t="s">
        <v>192</v>
      </c>
      <c r="F635" s="9" t="s">
        <v>10</v>
      </c>
      <c r="G635" s="7">
        <v>346.1</v>
      </c>
      <c r="H635" s="7">
        <v>212.8</v>
      </c>
      <c r="I635" s="6">
        <v>0.61485119907541175</v>
      </c>
    </row>
    <row r="636" spans="1:9" ht="47.25" x14ac:dyDescent="0.25">
      <c r="A636" s="26" t="s">
        <v>191</v>
      </c>
      <c r="B636" s="33">
        <v>918</v>
      </c>
      <c r="C636" s="25">
        <v>4</v>
      </c>
      <c r="D636" s="25">
        <v>9</v>
      </c>
      <c r="E636" s="10" t="s">
        <v>190</v>
      </c>
      <c r="F636" s="9" t="s">
        <v>10</v>
      </c>
      <c r="G636" s="7">
        <v>346.1</v>
      </c>
      <c r="H636" s="7">
        <v>212.8</v>
      </c>
      <c r="I636" s="6">
        <v>0.61485119907541175</v>
      </c>
    </row>
    <row r="637" spans="1:9" ht="47.25" x14ac:dyDescent="0.25">
      <c r="A637" s="26" t="s">
        <v>189</v>
      </c>
      <c r="B637" s="33">
        <v>918</v>
      </c>
      <c r="C637" s="25">
        <v>4</v>
      </c>
      <c r="D637" s="25">
        <v>9</v>
      </c>
      <c r="E637" s="10" t="s">
        <v>188</v>
      </c>
      <c r="F637" s="9" t="s">
        <v>10</v>
      </c>
      <c r="G637" s="7">
        <v>346.1</v>
      </c>
      <c r="H637" s="7">
        <v>212.8</v>
      </c>
      <c r="I637" s="6">
        <v>0.61485119907541175</v>
      </c>
    </row>
    <row r="638" spans="1:9" x14ac:dyDescent="0.25">
      <c r="A638" s="26" t="s">
        <v>184</v>
      </c>
      <c r="B638" s="33">
        <v>918</v>
      </c>
      <c r="C638" s="25">
        <v>4</v>
      </c>
      <c r="D638" s="25">
        <v>9</v>
      </c>
      <c r="E638" s="10" t="s">
        <v>182</v>
      </c>
      <c r="F638" s="9" t="s">
        <v>10</v>
      </c>
      <c r="G638" s="7">
        <v>346.1</v>
      </c>
      <c r="H638" s="7">
        <v>212.8</v>
      </c>
      <c r="I638" s="6">
        <v>0.61485119907541175</v>
      </c>
    </row>
    <row r="639" spans="1:9" ht="31.5" x14ac:dyDescent="0.25">
      <c r="A639" s="26" t="s">
        <v>9</v>
      </c>
      <c r="B639" s="33">
        <v>918</v>
      </c>
      <c r="C639" s="25">
        <v>4</v>
      </c>
      <c r="D639" s="25">
        <v>9</v>
      </c>
      <c r="E639" s="10" t="s">
        <v>182</v>
      </c>
      <c r="F639" s="9" t="s">
        <v>6</v>
      </c>
      <c r="G639" s="7">
        <v>346.1</v>
      </c>
      <c r="H639" s="7">
        <v>212.8</v>
      </c>
      <c r="I639" s="6">
        <v>0.61485119907541175</v>
      </c>
    </row>
    <row r="640" spans="1:9" x14ac:dyDescent="0.25">
      <c r="A640" s="26" t="s">
        <v>512</v>
      </c>
      <c r="B640" s="33">
        <v>918</v>
      </c>
      <c r="C640" s="25">
        <v>5</v>
      </c>
      <c r="D640" s="25">
        <v>0</v>
      </c>
      <c r="E640" s="10" t="s">
        <v>10</v>
      </c>
      <c r="F640" s="9" t="s">
        <v>10</v>
      </c>
      <c r="G640" s="7">
        <v>111027.7</v>
      </c>
      <c r="H640" s="7">
        <v>85160.6</v>
      </c>
      <c r="I640" s="6">
        <v>0.76702120281695474</v>
      </c>
    </row>
    <row r="641" spans="1:9" x14ac:dyDescent="0.25">
      <c r="A641" s="26" t="s">
        <v>276</v>
      </c>
      <c r="B641" s="33">
        <v>918</v>
      </c>
      <c r="C641" s="25">
        <v>5</v>
      </c>
      <c r="D641" s="25">
        <v>1</v>
      </c>
      <c r="E641" s="10" t="s">
        <v>10</v>
      </c>
      <c r="F641" s="9" t="s">
        <v>10</v>
      </c>
      <c r="G641" s="7">
        <v>2893.4</v>
      </c>
      <c r="H641" s="7">
        <v>80.599999999999994</v>
      </c>
      <c r="I641" s="6">
        <v>2.7856501002281049E-2</v>
      </c>
    </row>
    <row r="642" spans="1:9" ht="50.25" customHeight="1" x14ac:dyDescent="0.25">
      <c r="A642" s="26" t="s">
        <v>298</v>
      </c>
      <c r="B642" s="33">
        <v>918</v>
      </c>
      <c r="C642" s="25">
        <v>5</v>
      </c>
      <c r="D642" s="25">
        <v>1</v>
      </c>
      <c r="E642" s="10" t="s">
        <v>297</v>
      </c>
      <c r="F642" s="9" t="s">
        <v>10</v>
      </c>
      <c r="G642" s="7">
        <v>2893.4</v>
      </c>
      <c r="H642" s="7">
        <v>80.599999999999994</v>
      </c>
      <c r="I642" s="6">
        <v>2.7856501002281049E-2</v>
      </c>
    </row>
    <row r="643" spans="1:9" ht="63" x14ac:dyDescent="0.25">
      <c r="A643" s="26" t="s">
        <v>296</v>
      </c>
      <c r="B643" s="33">
        <v>918</v>
      </c>
      <c r="C643" s="25">
        <v>5</v>
      </c>
      <c r="D643" s="25">
        <v>1</v>
      </c>
      <c r="E643" s="10" t="s">
        <v>295</v>
      </c>
      <c r="F643" s="9" t="s">
        <v>10</v>
      </c>
      <c r="G643" s="7">
        <v>2893.4</v>
      </c>
      <c r="H643" s="7">
        <v>80.599999999999994</v>
      </c>
      <c r="I643" s="6">
        <v>2.7856501002281049E-2</v>
      </c>
    </row>
    <row r="644" spans="1:9" ht="47.25" x14ac:dyDescent="0.25">
      <c r="A644" s="26" t="s">
        <v>294</v>
      </c>
      <c r="B644" s="33">
        <v>918</v>
      </c>
      <c r="C644" s="25">
        <v>5</v>
      </c>
      <c r="D644" s="25">
        <v>1</v>
      </c>
      <c r="E644" s="10" t="s">
        <v>293</v>
      </c>
      <c r="F644" s="9" t="s">
        <v>10</v>
      </c>
      <c r="G644" s="7">
        <v>2812.8</v>
      </c>
      <c r="H644" s="7">
        <v>0</v>
      </c>
      <c r="I644" s="6">
        <v>0</v>
      </c>
    </row>
    <row r="645" spans="1:9" ht="47.25" x14ac:dyDescent="0.25">
      <c r="A645" s="26" t="s">
        <v>277</v>
      </c>
      <c r="B645" s="33">
        <v>918</v>
      </c>
      <c r="C645" s="25">
        <v>5</v>
      </c>
      <c r="D645" s="25">
        <v>1</v>
      </c>
      <c r="E645" s="10" t="s">
        <v>275</v>
      </c>
      <c r="F645" s="9" t="s">
        <v>10</v>
      </c>
      <c r="G645" s="7">
        <v>2812.8</v>
      </c>
      <c r="H645" s="7">
        <v>0</v>
      </c>
      <c r="I645" s="6">
        <v>0</v>
      </c>
    </row>
    <row r="646" spans="1:9" ht="31.5" x14ac:dyDescent="0.25">
      <c r="A646" s="26" t="s">
        <v>9</v>
      </c>
      <c r="B646" s="33">
        <v>918</v>
      </c>
      <c r="C646" s="25">
        <v>5</v>
      </c>
      <c r="D646" s="25">
        <v>1</v>
      </c>
      <c r="E646" s="10" t="s">
        <v>275</v>
      </c>
      <c r="F646" s="9" t="s">
        <v>6</v>
      </c>
      <c r="G646" s="7">
        <v>2812.8</v>
      </c>
      <c r="H646" s="7">
        <v>0</v>
      </c>
      <c r="I646" s="6">
        <v>0</v>
      </c>
    </row>
    <row r="647" spans="1:9" ht="63" x14ac:dyDescent="0.25">
      <c r="A647" s="26" t="s">
        <v>565</v>
      </c>
      <c r="B647" s="33">
        <v>918</v>
      </c>
      <c r="C647" s="25">
        <v>5</v>
      </c>
      <c r="D647" s="25">
        <v>1</v>
      </c>
      <c r="E647" s="10" t="s">
        <v>566</v>
      </c>
      <c r="F647" s="9" t="s">
        <v>10</v>
      </c>
      <c r="G647" s="7">
        <v>80.599999999999994</v>
      </c>
      <c r="H647" s="7">
        <v>80.599999999999994</v>
      </c>
      <c r="I647" s="6">
        <v>1</v>
      </c>
    </row>
    <row r="648" spans="1:9" ht="110.25" x14ac:dyDescent="0.25">
      <c r="A648" s="26" t="s">
        <v>563</v>
      </c>
      <c r="B648" s="33">
        <v>918</v>
      </c>
      <c r="C648" s="25">
        <v>5</v>
      </c>
      <c r="D648" s="25">
        <v>1</v>
      </c>
      <c r="E648" s="10" t="s">
        <v>567</v>
      </c>
      <c r="F648" s="9" t="s">
        <v>10</v>
      </c>
      <c r="G648" s="7">
        <v>80.599999999999994</v>
      </c>
      <c r="H648" s="7">
        <v>80.599999999999994</v>
      </c>
      <c r="I648" s="6">
        <v>1</v>
      </c>
    </row>
    <row r="649" spans="1:9" ht="31.5" x14ac:dyDescent="0.25">
      <c r="A649" s="26" t="s">
        <v>9</v>
      </c>
      <c r="B649" s="33">
        <v>918</v>
      </c>
      <c r="C649" s="25">
        <v>5</v>
      </c>
      <c r="D649" s="25">
        <v>1</v>
      </c>
      <c r="E649" s="10" t="s">
        <v>567</v>
      </c>
      <c r="F649" s="9" t="s">
        <v>6</v>
      </c>
      <c r="G649" s="7">
        <v>80.599999999999994</v>
      </c>
      <c r="H649" s="7">
        <v>80.599999999999994</v>
      </c>
      <c r="I649" s="6">
        <v>1</v>
      </c>
    </row>
    <row r="650" spans="1:9" ht="31.5" x14ac:dyDescent="0.25">
      <c r="A650" s="26" t="s">
        <v>180</v>
      </c>
      <c r="B650" s="33">
        <v>918</v>
      </c>
      <c r="C650" s="25">
        <v>5</v>
      </c>
      <c r="D650" s="25">
        <v>5</v>
      </c>
      <c r="E650" s="10" t="s">
        <v>10</v>
      </c>
      <c r="F650" s="9" t="s">
        <v>10</v>
      </c>
      <c r="G650" s="7">
        <v>108134.3</v>
      </c>
      <c r="H650" s="7">
        <v>85080</v>
      </c>
      <c r="I650" s="6">
        <v>0.78679937818065127</v>
      </c>
    </row>
    <row r="651" spans="1:9" ht="63" x14ac:dyDescent="0.25">
      <c r="A651" s="26" t="s">
        <v>362</v>
      </c>
      <c r="B651" s="33">
        <v>918</v>
      </c>
      <c r="C651" s="25">
        <v>5</v>
      </c>
      <c r="D651" s="25">
        <v>5</v>
      </c>
      <c r="E651" s="10" t="s">
        <v>361</v>
      </c>
      <c r="F651" s="9" t="s">
        <v>10</v>
      </c>
      <c r="G651" s="7">
        <v>10116.700000000001</v>
      </c>
      <c r="H651" s="7">
        <v>7101.6</v>
      </c>
      <c r="I651" s="6">
        <v>0.70196803305425681</v>
      </c>
    </row>
    <row r="652" spans="1:9" ht="63" x14ac:dyDescent="0.25">
      <c r="A652" s="26" t="s">
        <v>332</v>
      </c>
      <c r="B652" s="33">
        <v>918</v>
      </c>
      <c r="C652" s="25">
        <v>5</v>
      </c>
      <c r="D652" s="25">
        <v>5</v>
      </c>
      <c r="E652" s="10" t="s">
        <v>331</v>
      </c>
      <c r="F652" s="9" t="s">
        <v>10</v>
      </c>
      <c r="G652" s="7">
        <v>10116.700000000001</v>
      </c>
      <c r="H652" s="7">
        <v>7101.6</v>
      </c>
      <c r="I652" s="6">
        <v>0.70196803305425681</v>
      </c>
    </row>
    <row r="653" spans="1:9" ht="31.5" x14ac:dyDescent="0.25">
      <c r="A653" s="26" t="s">
        <v>330</v>
      </c>
      <c r="B653" s="33">
        <v>918</v>
      </c>
      <c r="C653" s="25">
        <v>5</v>
      </c>
      <c r="D653" s="25">
        <v>5</v>
      </c>
      <c r="E653" s="10" t="s">
        <v>329</v>
      </c>
      <c r="F653" s="9" t="s">
        <v>10</v>
      </c>
      <c r="G653" s="7">
        <v>9009.2000000000007</v>
      </c>
      <c r="H653" s="7">
        <v>6208.1</v>
      </c>
      <c r="I653" s="6">
        <v>0.68908449140878214</v>
      </c>
    </row>
    <row r="654" spans="1:9" ht="31.5" x14ac:dyDescent="0.25">
      <c r="A654" s="26" t="s">
        <v>221</v>
      </c>
      <c r="B654" s="33">
        <v>918</v>
      </c>
      <c r="C654" s="25">
        <v>5</v>
      </c>
      <c r="D654" s="25">
        <v>5</v>
      </c>
      <c r="E654" s="10" t="s">
        <v>328</v>
      </c>
      <c r="F654" s="9" t="s">
        <v>10</v>
      </c>
      <c r="G654" s="7">
        <v>6415.2</v>
      </c>
      <c r="H654" s="7">
        <v>4127.3999999999996</v>
      </c>
      <c r="I654" s="6">
        <v>0.64337822671155998</v>
      </c>
    </row>
    <row r="655" spans="1:9" ht="78.75" x14ac:dyDescent="0.25">
      <c r="A655" s="26" t="s">
        <v>37</v>
      </c>
      <c r="B655" s="33">
        <v>918</v>
      </c>
      <c r="C655" s="25">
        <v>5</v>
      </c>
      <c r="D655" s="25">
        <v>5</v>
      </c>
      <c r="E655" s="10" t="s">
        <v>328</v>
      </c>
      <c r="F655" s="9" t="s">
        <v>34</v>
      </c>
      <c r="G655" s="7">
        <v>6319.8</v>
      </c>
      <c r="H655" s="7">
        <v>4109.3999999999996</v>
      </c>
      <c r="I655" s="6">
        <v>0.6502420962688692</v>
      </c>
    </row>
    <row r="656" spans="1:9" ht="31.5" x14ac:dyDescent="0.25">
      <c r="A656" s="26" t="s">
        <v>9</v>
      </c>
      <c r="B656" s="33">
        <v>918</v>
      </c>
      <c r="C656" s="25">
        <v>5</v>
      </c>
      <c r="D656" s="25">
        <v>5</v>
      </c>
      <c r="E656" s="10" t="s">
        <v>328</v>
      </c>
      <c r="F656" s="9" t="s">
        <v>6</v>
      </c>
      <c r="G656" s="7">
        <v>95.2</v>
      </c>
      <c r="H656" s="7">
        <v>18.100000000000001</v>
      </c>
      <c r="I656" s="6">
        <v>0.19012605042016809</v>
      </c>
    </row>
    <row r="657" spans="1:9" x14ac:dyDescent="0.25">
      <c r="A657" s="26" t="s">
        <v>18</v>
      </c>
      <c r="B657" s="33">
        <v>918</v>
      </c>
      <c r="C657" s="25">
        <v>5</v>
      </c>
      <c r="D657" s="25">
        <v>5</v>
      </c>
      <c r="E657" s="10" t="s">
        <v>328</v>
      </c>
      <c r="F657" s="9" t="s">
        <v>16</v>
      </c>
      <c r="G657" s="7">
        <v>0.2</v>
      </c>
      <c r="H657" s="7">
        <v>0</v>
      </c>
      <c r="I657" s="6">
        <v>0</v>
      </c>
    </row>
    <row r="658" spans="1:9" ht="173.25" x14ac:dyDescent="0.25">
      <c r="A658" s="26" t="s">
        <v>38</v>
      </c>
      <c r="B658" s="33">
        <v>918</v>
      </c>
      <c r="C658" s="25">
        <v>5</v>
      </c>
      <c r="D658" s="25">
        <v>5</v>
      </c>
      <c r="E658" s="10" t="s">
        <v>327</v>
      </c>
      <c r="F658" s="9" t="s">
        <v>10</v>
      </c>
      <c r="G658" s="7">
        <v>2594</v>
      </c>
      <c r="H658" s="7">
        <v>2080.6999999999998</v>
      </c>
      <c r="I658" s="6">
        <v>0.80212027756360826</v>
      </c>
    </row>
    <row r="659" spans="1:9" ht="78.75" x14ac:dyDescent="0.25">
      <c r="A659" s="26" t="s">
        <v>37</v>
      </c>
      <c r="B659" s="33">
        <v>918</v>
      </c>
      <c r="C659" s="25">
        <v>5</v>
      </c>
      <c r="D659" s="25">
        <v>5</v>
      </c>
      <c r="E659" s="10" t="s">
        <v>327</v>
      </c>
      <c r="F659" s="9" t="s">
        <v>34</v>
      </c>
      <c r="G659" s="7">
        <v>2594</v>
      </c>
      <c r="H659" s="7">
        <v>2080.6999999999998</v>
      </c>
      <c r="I659" s="6">
        <v>0.80212027756360826</v>
      </c>
    </row>
    <row r="660" spans="1:9" ht="31.5" x14ac:dyDescent="0.25">
      <c r="A660" s="26" t="s">
        <v>326</v>
      </c>
      <c r="B660" s="33">
        <v>918</v>
      </c>
      <c r="C660" s="25">
        <v>5</v>
      </c>
      <c r="D660" s="25">
        <v>5</v>
      </c>
      <c r="E660" s="10" t="s">
        <v>325</v>
      </c>
      <c r="F660" s="9" t="s">
        <v>10</v>
      </c>
      <c r="G660" s="7">
        <v>1107.5</v>
      </c>
      <c r="H660" s="7">
        <v>893.4</v>
      </c>
      <c r="I660" s="6">
        <v>0.80668171557562074</v>
      </c>
    </row>
    <row r="661" spans="1:9" ht="47.25" x14ac:dyDescent="0.25">
      <c r="A661" s="26" t="s">
        <v>324</v>
      </c>
      <c r="B661" s="33">
        <v>918</v>
      </c>
      <c r="C661" s="25">
        <v>5</v>
      </c>
      <c r="D661" s="25">
        <v>5</v>
      </c>
      <c r="E661" s="10" t="s">
        <v>323</v>
      </c>
      <c r="F661" s="9" t="s">
        <v>10</v>
      </c>
      <c r="G661" s="7">
        <v>1107.5</v>
      </c>
      <c r="H661" s="7">
        <v>893.4</v>
      </c>
      <c r="I661" s="6">
        <v>0.80668171557562074</v>
      </c>
    </row>
    <row r="662" spans="1:9" ht="78.75" x14ac:dyDescent="0.25">
      <c r="A662" s="26" t="s">
        <v>37</v>
      </c>
      <c r="B662" s="33">
        <v>918</v>
      </c>
      <c r="C662" s="25">
        <v>5</v>
      </c>
      <c r="D662" s="25">
        <v>5</v>
      </c>
      <c r="E662" s="10" t="s">
        <v>323</v>
      </c>
      <c r="F662" s="9" t="s">
        <v>34</v>
      </c>
      <c r="G662" s="7">
        <v>1054.8</v>
      </c>
      <c r="H662" s="7">
        <v>893.4</v>
      </c>
      <c r="I662" s="6">
        <v>0.84698521046643915</v>
      </c>
    </row>
    <row r="663" spans="1:9" ht="31.5" x14ac:dyDescent="0.25">
      <c r="A663" s="26" t="s">
        <v>9</v>
      </c>
      <c r="B663" s="33">
        <v>918</v>
      </c>
      <c r="C663" s="25">
        <v>5</v>
      </c>
      <c r="D663" s="25">
        <v>5</v>
      </c>
      <c r="E663" s="10" t="s">
        <v>323</v>
      </c>
      <c r="F663" s="9" t="s">
        <v>6</v>
      </c>
      <c r="G663" s="7">
        <v>52.7</v>
      </c>
      <c r="H663" s="7">
        <v>0</v>
      </c>
      <c r="I663" s="6">
        <v>0</v>
      </c>
    </row>
    <row r="664" spans="1:9" ht="47.25" x14ac:dyDescent="0.25">
      <c r="A664" s="26" t="s">
        <v>193</v>
      </c>
      <c r="B664" s="33">
        <v>918</v>
      </c>
      <c r="C664" s="25">
        <v>5</v>
      </c>
      <c r="D664" s="25">
        <v>5</v>
      </c>
      <c r="E664" s="10" t="s">
        <v>192</v>
      </c>
      <c r="F664" s="9" t="s">
        <v>10</v>
      </c>
      <c r="G664" s="7">
        <v>98017.600000000006</v>
      </c>
      <c r="H664" s="7">
        <v>77978.5</v>
      </c>
      <c r="I664" s="6">
        <v>0.79555610420985612</v>
      </c>
    </row>
    <row r="665" spans="1:9" ht="47.25" x14ac:dyDescent="0.25">
      <c r="A665" s="26" t="s">
        <v>191</v>
      </c>
      <c r="B665" s="33">
        <v>918</v>
      </c>
      <c r="C665" s="25">
        <v>5</v>
      </c>
      <c r="D665" s="25">
        <v>5</v>
      </c>
      <c r="E665" s="10" t="s">
        <v>190</v>
      </c>
      <c r="F665" s="9" t="s">
        <v>10</v>
      </c>
      <c r="G665" s="7">
        <v>98017.600000000006</v>
      </c>
      <c r="H665" s="7">
        <v>77978.5</v>
      </c>
      <c r="I665" s="6">
        <v>0.79555610420985612</v>
      </c>
    </row>
    <row r="666" spans="1:9" ht="47.25" x14ac:dyDescent="0.25">
      <c r="A666" s="26" t="s">
        <v>189</v>
      </c>
      <c r="B666" s="33">
        <v>918</v>
      </c>
      <c r="C666" s="25">
        <v>5</v>
      </c>
      <c r="D666" s="25">
        <v>5</v>
      </c>
      <c r="E666" s="10" t="s">
        <v>188</v>
      </c>
      <c r="F666" s="9" t="s">
        <v>10</v>
      </c>
      <c r="G666" s="7">
        <v>98017.600000000006</v>
      </c>
      <c r="H666" s="7">
        <v>77978.5</v>
      </c>
      <c r="I666" s="6">
        <v>0.79555610420985612</v>
      </c>
    </row>
    <row r="667" spans="1:9" ht="63" x14ac:dyDescent="0.25">
      <c r="A667" s="26" t="s">
        <v>181</v>
      </c>
      <c r="B667" s="33">
        <v>918</v>
      </c>
      <c r="C667" s="25">
        <v>5</v>
      </c>
      <c r="D667" s="25">
        <v>5</v>
      </c>
      <c r="E667" s="10" t="s">
        <v>179</v>
      </c>
      <c r="F667" s="9" t="s">
        <v>10</v>
      </c>
      <c r="G667" s="7">
        <v>98017.600000000006</v>
      </c>
      <c r="H667" s="7">
        <v>77978.5</v>
      </c>
      <c r="I667" s="6">
        <v>0.79555610420985612</v>
      </c>
    </row>
    <row r="668" spans="1:9" ht="31.5" x14ac:dyDescent="0.25">
      <c r="A668" s="26" t="s">
        <v>124</v>
      </c>
      <c r="B668" s="33">
        <v>918</v>
      </c>
      <c r="C668" s="25">
        <v>5</v>
      </c>
      <c r="D668" s="25">
        <v>5</v>
      </c>
      <c r="E668" s="10" t="s">
        <v>179</v>
      </c>
      <c r="F668" s="9" t="s">
        <v>121</v>
      </c>
      <c r="G668" s="7">
        <v>98017.600000000006</v>
      </c>
      <c r="H668" s="7">
        <v>77978.5</v>
      </c>
      <c r="I668" s="6">
        <v>0.79555610420985612</v>
      </c>
    </row>
    <row r="669" spans="1:9" x14ac:dyDescent="0.25">
      <c r="A669" s="26" t="s">
        <v>511</v>
      </c>
      <c r="B669" s="33">
        <v>918</v>
      </c>
      <c r="C669" s="25">
        <v>7</v>
      </c>
      <c r="D669" s="25">
        <v>0</v>
      </c>
      <c r="E669" s="10" t="s">
        <v>10</v>
      </c>
      <c r="F669" s="9" t="s">
        <v>10</v>
      </c>
      <c r="G669" s="7">
        <v>917.5</v>
      </c>
      <c r="H669" s="7">
        <v>47.5</v>
      </c>
      <c r="I669" s="6">
        <v>5.1771117166212535E-2</v>
      </c>
    </row>
    <row r="670" spans="1:9" x14ac:dyDescent="0.25">
      <c r="A670" s="26" t="s">
        <v>338</v>
      </c>
      <c r="B670" s="33">
        <v>918</v>
      </c>
      <c r="C670" s="25">
        <v>7</v>
      </c>
      <c r="D670" s="25">
        <v>2</v>
      </c>
      <c r="E670" s="10" t="s">
        <v>10</v>
      </c>
      <c r="F670" s="9" t="s">
        <v>10</v>
      </c>
      <c r="G670" s="7">
        <v>870</v>
      </c>
      <c r="H670" s="7">
        <v>0</v>
      </c>
      <c r="I670" s="6">
        <v>0</v>
      </c>
    </row>
    <row r="671" spans="1:9" ht="63" x14ac:dyDescent="0.25">
      <c r="A671" s="26" t="s">
        <v>362</v>
      </c>
      <c r="B671" s="33">
        <v>918</v>
      </c>
      <c r="C671" s="25">
        <v>7</v>
      </c>
      <c r="D671" s="25">
        <v>2</v>
      </c>
      <c r="E671" s="10" t="s">
        <v>361</v>
      </c>
      <c r="F671" s="9" t="s">
        <v>10</v>
      </c>
      <c r="G671" s="7">
        <v>870</v>
      </c>
      <c r="H671" s="7">
        <v>0</v>
      </c>
      <c r="I671" s="6">
        <v>0</v>
      </c>
    </row>
    <row r="672" spans="1:9" ht="47.25" x14ac:dyDescent="0.25">
      <c r="A672" s="26" t="s">
        <v>360</v>
      </c>
      <c r="B672" s="33">
        <v>918</v>
      </c>
      <c r="C672" s="25">
        <v>7</v>
      </c>
      <c r="D672" s="25">
        <v>2</v>
      </c>
      <c r="E672" s="10" t="s">
        <v>359</v>
      </c>
      <c r="F672" s="9" t="s">
        <v>10</v>
      </c>
      <c r="G672" s="7">
        <v>870</v>
      </c>
      <c r="H672" s="7">
        <v>0</v>
      </c>
      <c r="I672" s="6">
        <v>0</v>
      </c>
    </row>
    <row r="673" spans="1:9" ht="47.25" x14ac:dyDescent="0.25">
      <c r="A673" s="26" t="s">
        <v>358</v>
      </c>
      <c r="B673" s="33">
        <v>918</v>
      </c>
      <c r="C673" s="25">
        <v>7</v>
      </c>
      <c r="D673" s="25">
        <v>2</v>
      </c>
      <c r="E673" s="10" t="s">
        <v>357</v>
      </c>
      <c r="F673" s="9" t="s">
        <v>10</v>
      </c>
      <c r="G673" s="7">
        <v>870</v>
      </c>
      <c r="H673" s="7">
        <v>0</v>
      </c>
      <c r="I673" s="6">
        <v>0</v>
      </c>
    </row>
    <row r="674" spans="1:9" ht="47.25" x14ac:dyDescent="0.25">
      <c r="A674" s="26" t="s">
        <v>356</v>
      </c>
      <c r="B674" s="33">
        <v>918</v>
      </c>
      <c r="C674" s="25">
        <v>7</v>
      </c>
      <c r="D674" s="25">
        <v>2</v>
      </c>
      <c r="E674" s="10" t="s">
        <v>355</v>
      </c>
      <c r="F674" s="9" t="s">
        <v>10</v>
      </c>
      <c r="G674" s="7">
        <v>870</v>
      </c>
      <c r="H674" s="7">
        <v>0</v>
      </c>
      <c r="I674" s="6">
        <v>0</v>
      </c>
    </row>
    <row r="675" spans="1:9" ht="31.5" x14ac:dyDescent="0.25">
      <c r="A675" s="26" t="s">
        <v>124</v>
      </c>
      <c r="B675" s="33">
        <v>918</v>
      </c>
      <c r="C675" s="25">
        <v>7</v>
      </c>
      <c r="D675" s="25">
        <v>2</v>
      </c>
      <c r="E675" s="10" t="s">
        <v>355</v>
      </c>
      <c r="F675" s="9" t="s">
        <v>121</v>
      </c>
      <c r="G675" s="7">
        <v>870</v>
      </c>
      <c r="H675" s="7">
        <v>0</v>
      </c>
      <c r="I675" s="6">
        <v>0</v>
      </c>
    </row>
    <row r="676" spans="1:9" ht="31.5" x14ac:dyDescent="0.25">
      <c r="A676" s="26" t="s">
        <v>42</v>
      </c>
      <c r="B676" s="33">
        <v>918</v>
      </c>
      <c r="C676" s="25">
        <v>7</v>
      </c>
      <c r="D676" s="25">
        <v>5</v>
      </c>
      <c r="E676" s="10" t="s">
        <v>10</v>
      </c>
      <c r="F676" s="9" t="s">
        <v>10</v>
      </c>
      <c r="G676" s="7">
        <v>47.5</v>
      </c>
      <c r="H676" s="7">
        <v>47.5</v>
      </c>
      <c r="I676" s="6">
        <v>1</v>
      </c>
    </row>
    <row r="677" spans="1:9" ht="47.25" x14ac:dyDescent="0.25">
      <c r="A677" s="26" t="s">
        <v>193</v>
      </c>
      <c r="B677" s="33">
        <v>918</v>
      </c>
      <c r="C677" s="25">
        <v>7</v>
      </c>
      <c r="D677" s="25">
        <v>5</v>
      </c>
      <c r="E677" s="10" t="s">
        <v>192</v>
      </c>
      <c r="F677" s="9" t="s">
        <v>10</v>
      </c>
      <c r="G677" s="7">
        <v>47.5</v>
      </c>
      <c r="H677" s="7">
        <v>47.5</v>
      </c>
      <c r="I677" s="6">
        <v>1</v>
      </c>
    </row>
    <row r="678" spans="1:9" ht="31.5" x14ac:dyDescent="0.25">
      <c r="A678" s="26" t="s">
        <v>170</v>
      </c>
      <c r="B678" s="33">
        <v>918</v>
      </c>
      <c r="C678" s="25">
        <v>7</v>
      </c>
      <c r="D678" s="25">
        <v>5</v>
      </c>
      <c r="E678" s="10" t="s">
        <v>169</v>
      </c>
      <c r="F678" s="9" t="s">
        <v>10</v>
      </c>
      <c r="G678" s="7">
        <v>47.5</v>
      </c>
      <c r="H678" s="7">
        <v>47.5</v>
      </c>
      <c r="I678" s="6">
        <v>1</v>
      </c>
    </row>
    <row r="679" spans="1:9" ht="63" x14ac:dyDescent="0.25">
      <c r="A679" s="26" t="s">
        <v>156</v>
      </c>
      <c r="B679" s="33">
        <v>918</v>
      </c>
      <c r="C679" s="25">
        <v>7</v>
      </c>
      <c r="D679" s="25">
        <v>5</v>
      </c>
      <c r="E679" s="10" t="s">
        <v>155</v>
      </c>
      <c r="F679" s="9" t="s">
        <v>10</v>
      </c>
      <c r="G679" s="7">
        <v>47.5</v>
      </c>
      <c r="H679" s="7">
        <v>47.5</v>
      </c>
      <c r="I679" s="6">
        <v>1</v>
      </c>
    </row>
    <row r="680" spans="1:9" ht="31.5" x14ac:dyDescent="0.25">
      <c r="A680" s="26" t="s">
        <v>43</v>
      </c>
      <c r="B680" s="33">
        <v>918</v>
      </c>
      <c r="C680" s="25">
        <v>7</v>
      </c>
      <c r="D680" s="25">
        <v>5</v>
      </c>
      <c r="E680" s="10" t="s">
        <v>154</v>
      </c>
      <c r="F680" s="9" t="s">
        <v>10</v>
      </c>
      <c r="G680" s="7">
        <v>47.5</v>
      </c>
      <c r="H680" s="7">
        <v>47.5</v>
      </c>
      <c r="I680" s="6">
        <v>1</v>
      </c>
    </row>
    <row r="681" spans="1:9" ht="31.5" x14ac:dyDescent="0.25">
      <c r="A681" s="26" t="s">
        <v>9</v>
      </c>
      <c r="B681" s="33">
        <v>918</v>
      </c>
      <c r="C681" s="25">
        <v>7</v>
      </c>
      <c r="D681" s="25">
        <v>5</v>
      </c>
      <c r="E681" s="10" t="s">
        <v>154</v>
      </c>
      <c r="F681" s="9" t="s">
        <v>6</v>
      </c>
      <c r="G681" s="7">
        <v>47.5</v>
      </c>
      <c r="H681" s="7">
        <v>47.5</v>
      </c>
      <c r="I681" s="6">
        <v>1</v>
      </c>
    </row>
    <row r="682" spans="1:9" x14ac:dyDescent="0.25">
      <c r="A682" s="26" t="s">
        <v>510</v>
      </c>
      <c r="B682" s="33">
        <v>918</v>
      </c>
      <c r="C682" s="25">
        <v>8</v>
      </c>
      <c r="D682" s="25">
        <v>0</v>
      </c>
      <c r="E682" s="10" t="s">
        <v>10</v>
      </c>
      <c r="F682" s="9" t="s">
        <v>10</v>
      </c>
      <c r="G682" s="7">
        <v>3676</v>
      </c>
      <c r="H682" s="7">
        <v>3061.4</v>
      </c>
      <c r="I682" s="6">
        <v>0.83280739934711645</v>
      </c>
    </row>
    <row r="683" spans="1:9" x14ac:dyDescent="0.25">
      <c r="A683" s="26" t="s">
        <v>82</v>
      </c>
      <c r="B683" s="33">
        <v>918</v>
      </c>
      <c r="C683" s="25">
        <v>8</v>
      </c>
      <c r="D683" s="25">
        <v>1</v>
      </c>
      <c r="E683" s="10" t="s">
        <v>10</v>
      </c>
      <c r="F683" s="9" t="s">
        <v>10</v>
      </c>
      <c r="G683" s="7">
        <v>3676</v>
      </c>
      <c r="H683" s="7">
        <v>3061.4</v>
      </c>
      <c r="I683" s="6">
        <v>0.83280739934711645</v>
      </c>
    </row>
    <row r="684" spans="1:9" ht="63" x14ac:dyDescent="0.25">
      <c r="A684" s="26" t="s">
        <v>362</v>
      </c>
      <c r="B684" s="33">
        <v>918</v>
      </c>
      <c r="C684" s="25">
        <v>8</v>
      </c>
      <c r="D684" s="25">
        <v>1</v>
      </c>
      <c r="E684" s="10" t="s">
        <v>361</v>
      </c>
      <c r="F684" s="9" t="s">
        <v>10</v>
      </c>
      <c r="G684" s="7">
        <v>3676</v>
      </c>
      <c r="H684" s="7">
        <v>3061.4</v>
      </c>
      <c r="I684" s="6">
        <v>0.83280739934711645</v>
      </c>
    </row>
    <row r="685" spans="1:9" ht="47.25" x14ac:dyDescent="0.25">
      <c r="A685" s="26" t="s">
        <v>360</v>
      </c>
      <c r="B685" s="33">
        <v>918</v>
      </c>
      <c r="C685" s="25">
        <v>8</v>
      </c>
      <c r="D685" s="25">
        <v>1</v>
      </c>
      <c r="E685" s="10" t="s">
        <v>359</v>
      </c>
      <c r="F685" s="9" t="s">
        <v>10</v>
      </c>
      <c r="G685" s="7">
        <v>3676</v>
      </c>
      <c r="H685" s="7">
        <v>3061.4</v>
      </c>
      <c r="I685" s="6">
        <v>0.83280739934711645</v>
      </c>
    </row>
    <row r="686" spans="1:9" ht="47.25" x14ac:dyDescent="0.25">
      <c r="A686" s="26" t="s">
        <v>358</v>
      </c>
      <c r="B686" s="33">
        <v>918</v>
      </c>
      <c r="C686" s="25">
        <v>8</v>
      </c>
      <c r="D686" s="25">
        <v>1</v>
      </c>
      <c r="E686" s="10" t="s">
        <v>357</v>
      </c>
      <c r="F686" s="9" t="s">
        <v>10</v>
      </c>
      <c r="G686" s="7">
        <v>3676</v>
      </c>
      <c r="H686" s="7">
        <v>3061.4</v>
      </c>
      <c r="I686" s="6">
        <v>0.83280739934711645</v>
      </c>
    </row>
    <row r="687" spans="1:9" ht="31.5" x14ac:dyDescent="0.25">
      <c r="A687" s="26" t="s">
        <v>742</v>
      </c>
      <c r="B687" s="33">
        <v>918</v>
      </c>
      <c r="C687" s="25">
        <v>8</v>
      </c>
      <c r="D687" s="25">
        <v>1</v>
      </c>
      <c r="E687" s="10" t="s">
        <v>743</v>
      </c>
      <c r="F687" s="9" t="s">
        <v>10</v>
      </c>
      <c r="G687" s="7">
        <v>25</v>
      </c>
      <c r="H687" s="7">
        <v>0</v>
      </c>
      <c r="I687" s="6">
        <v>0</v>
      </c>
    </row>
    <row r="688" spans="1:9" x14ac:dyDescent="0.25">
      <c r="A688" s="26" t="s">
        <v>18</v>
      </c>
      <c r="B688" s="33">
        <v>918</v>
      </c>
      <c r="C688" s="25">
        <v>8</v>
      </c>
      <c r="D688" s="25">
        <v>1</v>
      </c>
      <c r="E688" s="10" t="s">
        <v>743</v>
      </c>
      <c r="F688" s="9" t="s">
        <v>16</v>
      </c>
      <c r="G688" s="7">
        <v>25</v>
      </c>
      <c r="H688" s="7">
        <v>0</v>
      </c>
      <c r="I688" s="6">
        <v>0</v>
      </c>
    </row>
    <row r="689" spans="1:9" ht="110.25" x14ac:dyDescent="0.25">
      <c r="A689" s="26" t="s">
        <v>563</v>
      </c>
      <c r="B689" s="33">
        <v>918</v>
      </c>
      <c r="C689" s="25">
        <v>8</v>
      </c>
      <c r="D689" s="25">
        <v>1</v>
      </c>
      <c r="E689" s="10" t="s">
        <v>564</v>
      </c>
      <c r="F689" s="9" t="s">
        <v>10</v>
      </c>
      <c r="G689" s="7">
        <v>3651</v>
      </c>
      <c r="H689" s="7">
        <v>3061.4</v>
      </c>
      <c r="I689" s="6">
        <v>0.83850999726102438</v>
      </c>
    </row>
    <row r="690" spans="1:9" ht="31.5" x14ac:dyDescent="0.25">
      <c r="A690" s="26" t="s">
        <v>124</v>
      </c>
      <c r="B690" s="33">
        <v>918</v>
      </c>
      <c r="C690" s="25">
        <v>8</v>
      </c>
      <c r="D690" s="25">
        <v>1</v>
      </c>
      <c r="E690" s="10" t="s">
        <v>564</v>
      </c>
      <c r="F690" s="9" t="s">
        <v>121</v>
      </c>
      <c r="G690" s="7">
        <v>3651</v>
      </c>
      <c r="H690" s="7">
        <v>3061.4</v>
      </c>
      <c r="I690" s="6">
        <v>0.83850999726102438</v>
      </c>
    </row>
    <row r="691" spans="1:9" x14ac:dyDescent="0.25">
      <c r="A691" s="26" t="s">
        <v>508</v>
      </c>
      <c r="B691" s="33">
        <v>918</v>
      </c>
      <c r="C691" s="25">
        <v>10</v>
      </c>
      <c r="D691" s="25">
        <v>0</v>
      </c>
      <c r="E691" s="10" t="s">
        <v>10</v>
      </c>
      <c r="F691" s="9" t="s">
        <v>10</v>
      </c>
      <c r="G691" s="7">
        <v>10200</v>
      </c>
      <c r="H691" s="7">
        <v>7514.9</v>
      </c>
      <c r="I691" s="6">
        <v>0.7367549019607843</v>
      </c>
    </row>
    <row r="692" spans="1:9" x14ac:dyDescent="0.25">
      <c r="A692" s="26" t="s">
        <v>113</v>
      </c>
      <c r="B692" s="33">
        <v>918</v>
      </c>
      <c r="C692" s="25">
        <v>10</v>
      </c>
      <c r="D692" s="25">
        <v>3</v>
      </c>
      <c r="E692" s="10" t="s">
        <v>10</v>
      </c>
      <c r="F692" s="9" t="s">
        <v>10</v>
      </c>
      <c r="G692" s="7">
        <v>10200</v>
      </c>
      <c r="H692" s="7">
        <v>7514.9</v>
      </c>
      <c r="I692" s="6">
        <v>0.7367549019607843</v>
      </c>
    </row>
    <row r="693" spans="1:9" ht="63" x14ac:dyDescent="0.25">
      <c r="A693" s="26" t="s">
        <v>362</v>
      </c>
      <c r="B693" s="33">
        <v>918</v>
      </c>
      <c r="C693" s="25">
        <v>10</v>
      </c>
      <c r="D693" s="25">
        <v>3</v>
      </c>
      <c r="E693" s="10" t="s">
        <v>361</v>
      </c>
      <c r="F693" s="9" t="s">
        <v>10</v>
      </c>
      <c r="G693" s="7">
        <v>10200</v>
      </c>
      <c r="H693" s="7">
        <v>7514.9</v>
      </c>
      <c r="I693" s="6">
        <v>0.7367549019607843</v>
      </c>
    </row>
    <row r="694" spans="1:9" ht="63" x14ac:dyDescent="0.25">
      <c r="A694" s="26" t="s">
        <v>332</v>
      </c>
      <c r="B694" s="33">
        <v>918</v>
      </c>
      <c r="C694" s="25">
        <v>10</v>
      </c>
      <c r="D694" s="25">
        <v>3</v>
      </c>
      <c r="E694" s="10" t="s">
        <v>331</v>
      </c>
      <c r="F694" s="9" t="s">
        <v>10</v>
      </c>
      <c r="G694" s="7">
        <v>10200</v>
      </c>
      <c r="H694" s="7">
        <v>7514.9</v>
      </c>
      <c r="I694" s="6">
        <v>0.7367549019607843</v>
      </c>
    </row>
    <row r="695" spans="1:9" ht="31.5" x14ac:dyDescent="0.25">
      <c r="A695" s="26" t="s">
        <v>326</v>
      </c>
      <c r="B695" s="33">
        <v>918</v>
      </c>
      <c r="C695" s="25">
        <v>10</v>
      </c>
      <c r="D695" s="25">
        <v>3</v>
      </c>
      <c r="E695" s="10" t="s">
        <v>325</v>
      </c>
      <c r="F695" s="9" t="s">
        <v>10</v>
      </c>
      <c r="G695" s="7">
        <v>10200</v>
      </c>
      <c r="H695" s="7">
        <v>7514.9</v>
      </c>
      <c r="I695" s="6">
        <v>0.7367549019607843</v>
      </c>
    </row>
    <row r="696" spans="1:9" ht="47.25" x14ac:dyDescent="0.25">
      <c r="A696" s="26" t="s">
        <v>324</v>
      </c>
      <c r="B696" s="33">
        <v>918</v>
      </c>
      <c r="C696" s="25">
        <v>10</v>
      </c>
      <c r="D696" s="25">
        <v>3</v>
      </c>
      <c r="E696" s="10" t="s">
        <v>323</v>
      </c>
      <c r="F696" s="9" t="s">
        <v>10</v>
      </c>
      <c r="G696" s="7">
        <v>10200</v>
      </c>
      <c r="H696" s="7">
        <v>7514.9</v>
      </c>
      <c r="I696" s="6">
        <v>0.7367549019607843</v>
      </c>
    </row>
    <row r="697" spans="1:9" ht="31.5" x14ac:dyDescent="0.25">
      <c r="A697" s="26" t="s">
        <v>9</v>
      </c>
      <c r="B697" s="33">
        <v>918</v>
      </c>
      <c r="C697" s="25">
        <v>10</v>
      </c>
      <c r="D697" s="25">
        <v>3</v>
      </c>
      <c r="E697" s="10" t="s">
        <v>323</v>
      </c>
      <c r="F697" s="9" t="s">
        <v>6</v>
      </c>
      <c r="G697" s="7">
        <v>230</v>
      </c>
      <c r="H697" s="7">
        <v>134.69999999999999</v>
      </c>
      <c r="I697" s="6">
        <v>0.58565217391304347</v>
      </c>
    </row>
    <row r="698" spans="1:9" x14ac:dyDescent="0.25">
      <c r="A698" s="26" t="s">
        <v>97</v>
      </c>
      <c r="B698" s="33">
        <v>918</v>
      </c>
      <c r="C698" s="25">
        <v>10</v>
      </c>
      <c r="D698" s="25">
        <v>3</v>
      </c>
      <c r="E698" s="10" t="s">
        <v>323</v>
      </c>
      <c r="F698" s="9" t="s">
        <v>95</v>
      </c>
      <c r="G698" s="7">
        <v>9970</v>
      </c>
      <c r="H698" s="7">
        <v>7380.2</v>
      </c>
      <c r="I698" s="6">
        <v>0.7402407221664995</v>
      </c>
    </row>
    <row r="699" spans="1:9" x14ac:dyDescent="0.25">
      <c r="A699" s="26" t="s">
        <v>507</v>
      </c>
      <c r="B699" s="33">
        <v>918</v>
      </c>
      <c r="C699" s="25">
        <v>11</v>
      </c>
      <c r="D699" s="25">
        <v>0</v>
      </c>
      <c r="E699" s="10" t="s">
        <v>10</v>
      </c>
      <c r="F699" s="9" t="s">
        <v>10</v>
      </c>
      <c r="G699" s="7">
        <v>2264.8000000000002</v>
      </c>
      <c r="H699" s="7">
        <v>0</v>
      </c>
      <c r="I699" s="6">
        <v>0</v>
      </c>
    </row>
    <row r="700" spans="1:9" x14ac:dyDescent="0.25">
      <c r="A700" s="26" t="s">
        <v>123</v>
      </c>
      <c r="B700" s="33">
        <v>918</v>
      </c>
      <c r="C700" s="25">
        <v>11</v>
      </c>
      <c r="D700" s="25">
        <v>1</v>
      </c>
      <c r="E700" s="10" t="s">
        <v>10</v>
      </c>
      <c r="F700" s="9" t="s">
        <v>10</v>
      </c>
      <c r="G700" s="7">
        <v>2264.8000000000002</v>
      </c>
      <c r="H700" s="7">
        <v>0</v>
      </c>
      <c r="I700" s="6">
        <v>0</v>
      </c>
    </row>
    <row r="701" spans="1:9" ht="47.25" x14ac:dyDescent="0.25">
      <c r="A701" s="26" t="s">
        <v>149</v>
      </c>
      <c r="B701" s="33">
        <v>918</v>
      </c>
      <c r="C701" s="25">
        <v>11</v>
      </c>
      <c r="D701" s="25">
        <v>1</v>
      </c>
      <c r="E701" s="10" t="s">
        <v>148</v>
      </c>
      <c r="F701" s="9" t="s">
        <v>10</v>
      </c>
      <c r="G701" s="7">
        <v>2264.8000000000002</v>
      </c>
      <c r="H701" s="7">
        <v>0</v>
      </c>
      <c r="I701" s="6">
        <v>0</v>
      </c>
    </row>
    <row r="702" spans="1:9" ht="47.25" x14ac:dyDescent="0.25">
      <c r="A702" s="26" t="s">
        <v>139</v>
      </c>
      <c r="B702" s="33">
        <v>918</v>
      </c>
      <c r="C702" s="25">
        <v>11</v>
      </c>
      <c r="D702" s="25">
        <v>1</v>
      </c>
      <c r="E702" s="10" t="s">
        <v>138</v>
      </c>
      <c r="F702" s="9" t="s">
        <v>10</v>
      </c>
      <c r="G702" s="7">
        <v>2264.8000000000002</v>
      </c>
      <c r="H702" s="7">
        <v>0</v>
      </c>
      <c r="I702" s="6">
        <v>0</v>
      </c>
    </row>
    <row r="703" spans="1:9" ht="31.5" x14ac:dyDescent="0.25">
      <c r="A703" s="26" t="s">
        <v>129</v>
      </c>
      <c r="B703" s="33">
        <v>918</v>
      </c>
      <c r="C703" s="25">
        <v>11</v>
      </c>
      <c r="D703" s="25">
        <v>1</v>
      </c>
      <c r="E703" s="10" t="s">
        <v>128</v>
      </c>
      <c r="F703" s="9" t="s">
        <v>10</v>
      </c>
      <c r="G703" s="7">
        <v>2264.8000000000002</v>
      </c>
      <c r="H703" s="7">
        <v>0</v>
      </c>
      <c r="I703" s="6">
        <v>0</v>
      </c>
    </row>
    <row r="704" spans="1:9" ht="143.25" customHeight="1" x14ac:dyDescent="0.25">
      <c r="A704" s="26" t="s">
        <v>125</v>
      </c>
      <c r="B704" s="33">
        <v>918</v>
      </c>
      <c r="C704" s="25">
        <v>11</v>
      </c>
      <c r="D704" s="25">
        <v>1</v>
      </c>
      <c r="E704" s="10" t="s">
        <v>122</v>
      </c>
      <c r="F704" s="9" t="s">
        <v>10</v>
      </c>
      <c r="G704" s="7">
        <v>2264.8000000000002</v>
      </c>
      <c r="H704" s="7">
        <v>0</v>
      </c>
      <c r="I704" s="6">
        <v>0</v>
      </c>
    </row>
    <row r="705" spans="1:9" ht="31.5" x14ac:dyDescent="0.25">
      <c r="A705" s="26" t="s">
        <v>124</v>
      </c>
      <c r="B705" s="33">
        <v>918</v>
      </c>
      <c r="C705" s="25">
        <v>11</v>
      </c>
      <c r="D705" s="25">
        <v>1</v>
      </c>
      <c r="E705" s="10" t="s">
        <v>122</v>
      </c>
      <c r="F705" s="9" t="s">
        <v>121</v>
      </c>
      <c r="G705" s="7">
        <v>2264.8000000000002</v>
      </c>
      <c r="H705" s="7">
        <v>0</v>
      </c>
      <c r="I705" s="6">
        <v>0</v>
      </c>
    </row>
    <row r="706" spans="1:9" s="12" customFormat="1" x14ac:dyDescent="0.25">
      <c r="A706" s="28" t="s">
        <v>519</v>
      </c>
      <c r="B706" s="34">
        <v>923</v>
      </c>
      <c r="C706" s="27">
        <v>0</v>
      </c>
      <c r="D706" s="27">
        <v>0</v>
      </c>
      <c r="E706" s="17" t="s">
        <v>10</v>
      </c>
      <c r="F706" s="16" t="s">
        <v>10</v>
      </c>
      <c r="G706" s="14">
        <v>2829.8</v>
      </c>
      <c r="H706" s="14">
        <v>1696.6</v>
      </c>
      <c r="I706" s="13">
        <v>0.59954767121351327</v>
      </c>
    </row>
    <row r="707" spans="1:9" x14ac:dyDescent="0.25">
      <c r="A707" s="26" t="s">
        <v>516</v>
      </c>
      <c r="B707" s="33">
        <v>923</v>
      </c>
      <c r="C707" s="25">
        <v>1</v>
      </c>
      <c r="D707" s="25">
        <v>0</v>
      </c>
      <c r="E707" s="10" t="s">
        <v>10</v>
      </c>
      <c r="F707" s="9" t="s">
        <v>10</v>
      </c>
      <c r="G707" s="7">
        <v>2821.5</v>
      </c>
      <c r="H707" s="7">
        <v>1688.3</v>
      </c>
      <c r="I707" s="6">
        <v>0.59836966152755622</v>
      </c>
    </row>
    <row r="708" spans="1:9" ht="47.25" x14ac:dyDescent="0.25">
      <c r="A708" s="26" t="s">
        <v>36</v>
      </c>
      <c r="B708" s="33">
        <v>923</v>
      </c>
      <c r="C708" s="25">
        <v>1</v>
      </c>
      <c r="D708" s="25">
        <v>6</v>
      </c>
      <c r="E708" s="10" t="s">
        <v>10</v>
      </c>
      <c r="F708" s="9" t="s">
        <v>10</v>
      </c>
      <c r="G708" s="7">
        <v>2821.5</v>
      </c>
      <c r="H708" s="7">
        <v>1688.3</v>
      </c>
      <c r="I708" s="6">
        <v>0.59836966152755622</v>
      </c>
    </row>
    <row r="709" spans="1:9" x14ac:dyDescent="0.25">
      <c r="A709" s="26" t="s">
        <v>63</v>
      </c>
      <c r="B709" s="33">
        <v>923</v>
      </c>
      <c r="C709" s="25">
        <v>1</v>
      </c>
      <c r="D709" s="25">
        <v>6</v>
      </c>
      <c r="E709" s="10" t="s">
        <v>62</v>
      </c>
      <c r="F709" s="9" t="s">
        <v>10</v>
      </c>
      <c r="G709" s="7">
        <v>2821.5</v>
      </c>
      <c r="H709" s="7">
        <v>1688.3</v>
      </c>
      <c r="I709" s="6">
        <v>0.59836966152755622</v>
      </c>
    </row>
    <row r="710" spans="1:9" ht="31.5" customHeight="1" x14ac:dyDescent="0.25">
      <c r="A710" s="26" t="s">
        <v>50</v>
      </c>
      <c r="B710" s="33">
        <v>923</v>
      </c>
      <c r="C710" s="25">
        <v>1</v>
      </c>
      <c r="D710" s="25">
        <v>6</v>
      </c>
      <c r="E710" s="10" t="s">
        <v>49</v>
      </c>
      <c r="F710" s="9" t="s">
        <v>10</v>
      </c>
      <c r="G710" s="7">
        <v>2821.5</v>
      </c>
      <c r="H710" s="7">
        <v>1688.3</v>
      </c>
      <c r="I710" s="6">
        <v>0.59836966152755622</v>
      </c>
    </row>
    <row r="711" spans="1:9" ht="31.5" x14ac:dyDescent="0.25">
      <c r="A711" s="26" t="s">
        <v>48</v>
      </c>
      <c r="B711" s="33">
        <v>923</v>
      </c>
      <c r="C711" s="25">
        <v>1</v>
      </c>
      <c r="D711" s="25">
        <v>6</v>
      </c>
      <c r="E711" s="10" t="s">
        <v>47</v>
      </c>
      <c r="F711" s="9" t="s">
        <v>10</v>
      </c>
      <c r="G711" s="7">
        <v>20.399999999999999</v>
      </c>
      <c r="H711" s="7">
        <v>20.399999999999999</v>
      </c>
      <c r="I711" s="6">
        <v>1</v>
      </c>
    </row>
    <row r="712" spans="1:9" ht="31.5" x14ac:dyDescent="0.25">
      <c r="A712" s="26" t="s">
        <v>40</v>
      </c>
      <c r="B712" s="33">
        <v>923</v>
      </c>
      <c r="C712" s="25">
        <v>1</v>
      </c>
      <c r="D712" s="25">
        <v>6</v>
      </c>
      <c r="E712" s="10" t="s">
        <v>46</v>
      </c>
      <c r="F712" s="9" t="s">
        <v>10</v>
      </c>
      <c r="G712" s="7">
        <v>20.399999999999999</v>
      </c>
      <c r="H712" s="7">
        <v>20.399999999999999</v>
      </c>
      <c r="I712" s="6">
        <v>1</v>
      </c>
    </row>
    <row r="713" spans="1:9" ht="78.75" x14ac:dyDescent="0.25">
      <c r="A713" s="26" t="s">
        <v>37</v>
      </c>
      <c r="B713" s="33">
        <v>923</v>
      </c>
      <c r="C713" s="25">
        <v>1</v>
      </c>
      <c r="D713" s="25">
        <v>6</v>
      </c>
      <c r="E713" s="10" t="s">
        <v>46</v>
      </c>
      <c r="F713" s="9" t="s">
        <v>34</v>
      </c>
      <c r="G713" s="7">
        <v>20.399999999999999</v>
      </c>
      <c r="H713" s="7">
        <v>20.399999999999999</v>
      </c>
      <c r="I713" s="6">
        <v>1</v>
      </c>
    </row>
    <row r="714" spans="1:9" ht="31.5" x14ac:dyDescent="0.25">
      <c r="A714" s="26" t="s">
        <v>45</v>
      </c>
      <c r="B714" s="33">
        <v>923</v>
      </c>
      <c r="C714" s="25">
        <v>1</v>
      </c>
      <c r="D714" s="25">
        <v>6</v>
      </c>
      <c r="E714" s="10" t="s">
        <v>44</v>
      </c>
      <c r="F714" s="9" t="s">
        <v>10</v>
      </c>
      <c r="G714" s="7">
        <v>2801.1</v>
      </c>
      <c r="H714" s="7">
        <v>1667.9</v>
      </c>
      <c r="I714" s="6">
        <v>0.59544464674592135</v>
      </c>
    </row>
    <row r="715" spans="1:9" ht="31.5" x14ac:dyDescent="0.25">
      <c r="A715" s="26" t="s">
        <v>40</v>
      </c>
      <c r="B715" s="33">
        <v>923</v>
      </c>
      <c r="C715" s="25">
        <v>1</v>
      </c>
      <c r="D715" s="25">
        <v>6</v>
      </c>
      <c r="E715" s="10" t="s">
        <v>39</v>
      </c>
      <c r="F715" s="9" t="s">
        <v>10</v>
      </c>
      <c r="G715" s="7">
        <v>2366.1</v>
      </c>
      <c r="H715" s="7">
        <v>1240</v>
      </c>
      <c r="I715" s="6">
        <v>0.52406914331600529</v>
      </c>
    </row>
    <row r="716" spans="1:9" ht="78.75" x14ac:dyDescent="0.25">
      <c r="A716" s="26" t="s">
        <v>37</v>
      </c>
      <c r="B716" s="33">
        <v>923</v>
      </c>
      <c r="C716" s="25">
        <v>1</v>
      </c>
      <c r="D716" s="25">
        <v>6</v>
      </c>
      <c r="E716" s="10" t="s">
        <v>39</v>
      </c>
      <c r="F716" s="9" t="s">
        <v>34</v>
      </c>
      <c r="G716" s="7">
        <v>2321.3000000000002</v>
      </c>
      <c r="H716" s="7">
        <v>1201.8</v>
      </c>
      <c r="I716" s="6">
        <v>0.517727135656744</v>
      </c>
    </row>
    <row r="717" spans="1:9" ht="31.5" x14ac:dyDescent="0.25">
      <c r="A717" s="26" t="s">
        <v>9</v>
      </c>
      <c r="B717" s="33">
        <v>923</v>
      </c>
      <c r="C717" s="25">
        <v>1</v>
      </c>
      <c r="D717" s="25">
        <v>6</v>
      </c>
      <c r="E717" s="10" t="s">
        <v>39</v>
      </c>
      <c r="F717" s="9" t="s">
        <v>6</v>
      </c>
      <c r="G717" s="7">
        <v>44.8</v>
      </c>
      <c r="H717" s="7">
        <v>38.200000000000003</v>
      </c>
      <c r="I717" s="6">
        <v>0.85267857142857151</v>
      </c>
    </row>
    <row r="718" spans="1:9" ht="173.25" x14ac:dyDescent="0.25">
      <c r="A718" s="26" t="s">
        <v>38</v>
      </c>
      <c r="B718" s="33">
        <v>923</v>
      </c>
      <c r="C718" s="25">
        <v>1</v>
      </c>
      <c r="D718" s="25">
        <v>6</v>
      </c>
      <c r="E718" s="10" t="s">
        <v>35</v>
      </c>
      <c r="F718" s="9" t="s">
        <v>10</v>
      </c>
      <c r="G718" s="7">
        <v>435</v>
      </c>
      <c r="H718" s="7">
        <v>427.9</v>
      </c>
      <c r="I718" s="6">
        <v>0.98367816091954019</v>
      </c>
    </row>
    <row r="719" spans="1:9" ht="78.75" x14ac:dyDescent="0.25">
      <c r="A719" s="26" t="s">
        <v>37</v>
      </c>
      <c r="B719" s="33">
        <v>923</v>
      </c>
      <c r="C719" s="25">
        <v>1</v>
      </c>
      <c r="D719" s="25">
        <v>6</v>
      </c>
      <c r="E719" s="10" t="s">
        <v>35</v>
      </c>
      <c r="F719" s="9" t="s">
        <v>34</v>
      </c>
      <c r="G719" s="7">
        <v>435</v>
      </c>
      <c r="H719" s="7">
        <v>427.9</v>
      </c>
      <c r="I719" s="6">
        <v>0.98367816091954019</v>
      </c>
    </row>
    <row r="720" spans="1:9" x14ac:dyDescent="0.25">
      <c r="A720" s="26" t="s">
        <v>511</v>
      </c>
      <c r="B720" s="33">
        <v>923</v>
      </c>
      <c r="C720" s="25">
        <v>7</v>
      </c>
      <c r="D720" s="25">
        <v>0</v>
      </c>
      <c r="E720" s="10" t="s">
        <v>10</v>
      </c>
      <c r="F720" s="9" t="s">
        <v>10</v>
      </c>
      <c r="G720" s="7">
        <v>8.3000000000000007</v>
      </c>
      <c r="H720" s="7">
        <v>8.3000000000000007</v>
      </c>
      <c r="I720" s="6">
        <v>1</v>
      </c>
    </row>
    <row r="721" spans="1:9" ht="31.5" x14ac:dyDescent="0.25">
      <c r="A721" s="26" t="s">
        <v>42</v>
      </c>
      <c r="B721" s="33">
        <v>923</v>
      </c>
      <c r="C721" s="25">
        <v>7</v>
      </c>
      <c r="D721" s="25">
        <v>5</v>
      </c>
      <c r="E721" s="10" t="s">
        <v>10</v>
      </c>
      <c r="F721" s="9" t="s">
        <v>10</v>
      </c>
      <c r="G721" s="7">
        <v>8.3000000000000007</v>
      </c>
      <c r="H721" s="7">
        <v>8.3000000000000007</v>
      </c>
      <c r="I721" s="6">
        <v>1</v>
      </c>
    </row>
    <row r="722" spans="1:9" x14ac:dyDescent="0.25">
      <c r="A722" s="26" t="s">
        <v>63</v>
      </c>
      <c r="B722" s="33">
        <v>923</v>
      </c>
      <c r="C722" s="25">
        <v>7</v>
      </c>
      <c r="D722" s="25">
        <v>5</v>
      </c>
      <c r="E722" s="10" t="s">
        <v>62</v>
      </c>
      <c r="F722" s="9" t="s">
        <v>10</v>
      </c>
      <c r="G722" s="7">
        <v>8.3000000000000007</v>
      </c>
      <c r="H722" s="7">
        <v>8.3000000000000007</v>
      </c>
      <c r="I722" s="6">
        <v>1</v>
      </c>
    </row>
    <row r="723" spans="1:9" ht="47.25" x14ac:dyDescent="0.25">
      <c r="A723" s="26" t="s">
        <v>50</v>
      </c>
      <c r="B723" s="33">
        <v>923</v>
      </c>
      <c r="C723" s="25">
        <v>7</v>
      </c>
      <c r="D723" s="25">
        <v>5</v>
      </c>
      <c r="E723" s="10" t="s">
        <v>49</v>
      </c>
      <c r="F723" s="9" t="s">
        <v>10</v>
      </c>
      <c r="G723" s="7">
        <v>8.3000000000000007</v>
      </c>
      <c r="H723" s="7">
        <v>8.3000000000000007</v>
      </c>
      <c r="I723" s="6">
        <v>1</v>
      </c>
    </row>
    <row r="724" spans="1:9" ht="31.5" x14ac:dyDescent="0.25">
      <c r="A724" s="26" t="s">
        <v>45</v>
      </c>
      <c r="B724" s="33">
        <v>923</v>
      </c>
      <c r="C724" s="25">
        <v>7</v>
      </c>
      <c r="D724" s="25">
        <v>5</v>
      </c>
      <c r="E724" s="10" t="s">
        <v>44</v>
      </c>
      <c r="F724" s="9" t="s">
        <v>10</v>
      </c>
      <c r="G724" s="7">
        <v>8.3000000000000007</v>
      </c>
      <c r="H724" s="7">
        <v>8.3000000000000007</v>
      </c>
      <c r="I724" s="6">
        <v>1</v>
      </c>
    </row>
    <row r="725" spans="1:9" ht="31.5" x14ac:dyDescent="0.25">
      <c r="A725" s="26" t="s">
        <v>43</v>
      </c>
      <c r="B725" s="33">
        <v>923</v>
      </c>
      <c r="C725" s="25">
        <v>7</v>
      </c>
      <c r="D725" s="25">
        <v>5</v>
      </c>
      <c r="E725" s="10" t="s">
        <v>41</v>
      </c>
      <c r="F725" s="9" t="s">
        <v>10</v>
      </c>
      <c r="G725" s="7">
        <v>8.3000000000000007</v>
      </c>
      <c r="H725" s="7">
        <v>8.3000000000000007</v>
      </c>
      <c r="I725" s="6">
        <v>1</v>
      </c>
    </row>
    <row r="726" spans="1:9" ht="31.5" x14ac:dyDescent="0.25">
      <c r="A726" s="26" t="s">
        <v>9</v>
      </c>
      <c r="B726" s="33">
        <v>923</v>
      </c>
      <c r="C726" s="25">
        <v>7</v>
      </c>
      <c r="D726" s="25">
        <v>5</v>
      </c>
      <c r="E726" s="10" t="s">
        <v>41</v>
      </c>
      <c r="F726" s="9" t="s">
        <v>6</v>
      </c>
      <c r="G726" s="7">
        <v>8.3000000000000007</v>
      </c>
      <c r="H726" s="7">
        <v>8.3000000000000007</v>
      </c>
      <c r="I726" s="6">
        <v>1</v>
      </c>
    </row>
    <row r="727" spans="1:9" s="12" customFormat="1" x14ac:dyDescent="0.25">
      <c r="A727" s="183" t="s">
        <v>504</v>
      </c>
      <c r="B727" s="184"/>
      <c r="C727" s="184"/>
      <c r="D727" s="184"/>
      <c r="E727" s="184"/>
      <c r="F727" s="185"/>
      <c r="G727" s="14">
        <v>1457780.2</v>
      </c>
      <c r="H727" s="14">
        <v>970050.1</v>
      </c>
      <c r="I727" s="13">
        <v>0.66542960317337274</v>
      </c>
    </row>
    <row r="731" spans="1:9" x14ac:dyDescent="0.25">
      <c r="A731" s="5" t="s">
        <v>5</v>
      </c>
      <c r="B731" s="4"/>
      <c r="C731" s="4"/>
      <c r="D731" s="4"/>
      <c r="F731" s="24"/>
      <c r="H731" s="172" t="s">
        <v>2</v>
      </c>
      <c r="I731" s="172"/>
    </row>
  </sheetData>
  <autoFilter ref="A12:I727" xr:uid="{00000000-0009-0000-0000-000003000000}"/>
  <mergeCells count="8">
    <mergeCell ref="A727:F727"/>
    <mergeCell ref="H731:I731"/>
    <mergeCell ref="I13:I14"/>
    <mergeCell ref="A10:I10"/>
    <mergeCell ref="A13:A14"/>
    <mergeCell ref="B13:F13"/>
    <mergeCell ref="G13:G14"/>
    <mergeCell ref="H13:H14"/>
  </mergeCells>
  <pageMargins left="0.78740157480314965" right="0.39370078740157483" top="0.78740157480314965" bottom="0.59055118110236227" header="0.51181102362204722" footer="0.51181102362204722"/>
  <pageSetup paperSize="9" scale="67" fitToHeight="0" orientation="portrait" r:id="rId1"/>
  <headerFooter differentFirst="1" alignWithMargins="0">
    <oddHeader>&amp;C&amp;P</oddHead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>
    <pageSetUpPr fitToPage="1"/>
  </sheetPr>
  <dimension ref="A1:H34"/>
  <sheetViews>
    <sheetView workbookViewId="0">
      <selection activeCell="A9" sqref="A9"/>
    </sheetView>
  </sheetViews>
  <sheetFormatPr defaultColWidth="9.7109375" defaultRowHeight="15" x14ac:dyDescent="0.25"/>
  <cols>
    <col min="1" max="1" width="11" style="38" customWidth="1"/>
    <col min="2" max="2" width="36.42578125" style="38" customWidth="1"/>
    <col min="3" max="3" width="18.42578125" style="38" customWidth="1"/>
    <col min="4" max="4" width="18" style="39" customWidth="1"/>
    <col min="5" max="5" width="16.5703125" style="39" customWidth="1"/>
    <col min="6" max="256" width="9.7109375" style="38"/>
    <col min="257" max="257" width="11" style="38" customWidth="1"/>
    <col min="258" max="258" width="36.42578125" style="38" customWidth="1"/>
    <col min="259" max="259" width="18.42578125" style="38" customWidth="1"/>
    <col min="260" max="260" width="18" style="38" customWidth="1"/>
    <col min="261" max="261" width="16.5703125" style="38" customWidth="1"/>
    <col min="262" max="512" width="9.7109375" style="38"/>
    <col min="513" max="513" width="11" style="38" customWidth="1"/>
    <col min="514" max="514" width="36.42578125" style="38" customWidth="1"/>
    <col min="515" max="515" width="18.42578125" style="38" customWidth="1"/>
    <col min="516" max="516" width="18" style="38" customWidth="1"/>
    <col min="517" max="517" width="16.5703125" style="38" customWidth="1"/>
    <col min="518" max="768" width="9.7109375" style="38"/>
    <col min="769" max="769" width="11" style="38" customWidth="1"/>
    <col min="770" max="770" width="36.42578125" style="38" customWidth="1"/>
    <col min="771" max="771" width="18.42578125" style="38" customWidth="1"/>
    <col min="772" max="772" width="18" style="38" customWidth="1"/>
    <col min="773" max="773" width="16.5703125" style="38" customWidth="1"/>
    <col min="774" max="1024" width="9.7109375" style="38"/>
    <col min="1025" max="1025" width="11" style="38" customWidth="1"/>
    <col min="1026" max="1026" width="36.42578125" style="38" customWidth="1"/>
    <col min="1027" max="1027" width="18.42578125" style="38" customWidth="1"/>
    <col min="1028" max="1028" width="18" style="38" customWidth="1"/>
    <col min="1029" max="1029" width="16.5703125" style="38" customWidth="1"/>
    <col min="1030" max="1280" width="9.7109375" style="38"/>
    <col min="1281" max="1281" width="11" style="38" customWidth="1"/>
    <col min="1282" max="1282" width="36.42578125" style="38" customWidth="1"/>
    <col min="1283" max="1283" width="18.42578125" style="38" customWidth="1"/>
    <col min="1284" max="1284" width="18" style="38" customWidth="1"/>
    <col min="1285" max="1285" width="16.5703125" style="38" customWidth="1"/>
    <col min="1286" max="1536" width="9.7109375" style="38"/>
    <col min="1537" max="1537" width="11" style="38" customWidth="1"/>
    <col min="1538" max="1538" width="36.42578125" style="38" customWidth="1"/>
    <col min="1539" max="1539" width="18.42578125" style="38" customWidth="1"/>
    <col min="1540" max="1540" width="18" style="38" customWidth="1"/>
    <col min="1541" max="1541" width="16.5703125" style="38" customWidth="1"/>
    <col min="1542" max="1792" width="9.7109375" style="38"/>
    <col min="1793" max="1793" width="11" style="38" customWidth="1"/>
    <col min="1794" max="1794" width="36.42578125" style="38" customWidth="1"/>
    <col min="1795" max="1795" width="18.42578125" style="38" customWidth="1"/>
    <col min="1796" max="1796" width="18" style="38" customWidth="1"/>
    <col min="1797" max="1797" width="16.5703125" style="38" customWidth="1"/>
    <col min="1798" max="2048" width="9.7109375" style="38"/>
    <col min="2049" max="2049" width="11" style="38" customWidth="1"/>
    <col min="2050" max="2050" width="36.42578125" style="38" customWidth="1"/>
    <col min="2051" max="2051" width="18.42578125" style="38" customWidth="1"/>
    <col min="2052" max="2052" width="18" style="38" customWidth="1"/>
    <col min="2053" max="2053" width="16.5703125" style="38" customWidth="1"/>
    <col min="2054" max="2304" width="9.7109375" style="38"/>
    <col min="2305" max="2305" width="11" style="38" customWidth="1"/>
    <col min="2306" max="2306" width="36.42578125" style="38" customWidth="1"/>
    <col min="2307" max="2307" width="18.42578125" style="38" customWidth="1"/>
    <col min="2308" max="2308" width="18" style="38" customWidth="1"/>
    <col min="2309" max="2309" width="16.5703125" style="38" customWidth="1"/>
    <col min="2310" max="2560" width="9.7109375" style="38"/>
    <col min="2561" max="2561" width="11" style="38" customWidth="1"/>
    <col min="2562" max="2562" width="36.42578125" style="38" customWidth="1"/>
    <col min="2563" max="2563" width="18.42578125" style="38" customWidth="1"/>
    <col min="2564" max="2564" width="18" style="38" customWidth="1"/>
    <col min="2565" max="2565" width="16.5703125" style="38" customWidth="1"/>
    <col min="2566" max="2816" width="9.7109375" style="38"/>
    <col min="2817" max="2817" width="11" style="38" customWidth="1"/>
    <col min="2818" max="2818" width="36.42578125" style="38" customWidth="1"/>
    <col min="2819" max="2819" width="18.42578125" style="38" customWidth="1"/>
    <col min="2820" max="2820" width="18" style="38" customWidth="1"/>
    <col min="2821" max="2821" width="16.5703125" style="38" customWidth="1"/>
    <col min="2822" max="3072" width="9.7109375" style="38"/>
    <col min="3073" max="3073" width="11" style="38" customWidth="1"/>
    <col min="3074" max="3074" width="36.42578125" style="38" customWidth="1"/>
    <col min="3075" max="3075" width="18.42578125" style="38" customWidth="1"/>
    <col min="3076" max="3076" width="18" style="38" customWidth="1"/>
    <col min="3077" max="3077" width="16.5703125" style="38" customWidth="1"/>
    <col min="3078" max="3328" width="9.7109375" style="38"/>
    <col min="3329" max="3329" width="11" style="38" customWidth="1"/>
    <col min="3330" max="3330" width="36.42578125" style="38" customWidth="1"/>
    <col min="3331" max="3331" width="18.42578125" style="38" customWidth="1"/>
    <col min="3332" max="3332" width="18" style="38" customWidth="1"/>
    <col min="3333" max="3333" width="16.5703125" style="38" customWidth="1"/>
    <col min="3334" max="3584" width="9.7109375" style="38"/>
    <col min="3585" max="3585" width="11" style="38" customWidth="1"/>
    <col min="3586" max="3586" width="36.42578125" style="38" customWidth="1"/>
    <col min="3587" max="3587" width="18.42578125" style="38" customWidth="1"/>
    <col min="3588" max="3588" width="18" style="38" customWidth="1"/>
    <col min="3589" max="3589" width="16.5703125" style="38" customWidth="1"/>
    <col min="3590" max="3840" width="9.7109375" style="38"/>
    <col min="3841" max="3841" width="11" style="38" customWidth="1"/>
    <col min="3842" max="3842" width="36.42578125" style="38" customWidth="1"/>
    <col min="3843" max="3843" width="18.42578125" style="38" customWidth="1"/>
    <col min="3844" max="3844" width="18" style="38" customWidth="1"/>
    <col min="3845" max="3845" width="16.5703125" style="38" customWidth="1"/>
    <col min="3846" max="4096" width="9.7109375" style="38"/>
    <col min="4097" max="4097" width="11" style="38" customWidth="1"/>
    <col min="4098" max="4098" width="36.42578125" style="38" customWidth="1"/>
    <col min="4099" max="4099" width="18.42578125" style="38" customWidth="1"/>
    <col min="4100" max="4100" width="18" style="38" customWidth="1"/>
    <col min="4101" max="4101" width="16.5703125" style="38" customWidth="1"/>
    <col min="4102" max="4352" width="9.7109375" style="38"/>
    <col min="4353" max="4353" width="11" style="38" customWidth="1"/>
    <col min="4354" max="4354" width="36.42578125" style="38" customWidth="1"/>
    <col min="4355" max="4355" width="18.42578125" style="38" customWidth="1"/>
    <col min="4356" max="4356" width="18" style="38" customWidth="1"/>
    <col min="4357" max="4357" width="16.5703125" style="38" customWidth="1"/>
    <col min="4358" max="4608" width="9.7109375" style="38"/>
    <col min="4609" max="4609" width="11" style="38" customWidth="1"/>
    <col min="4610" max="4610" width="36.42578125" style="38" customWidth="1"/>
    <col min="4611" max="4611" width="18.42578125" style="38" customWidth="1"/>
    <col min="4612" max="4612" width="18" style="38" customWidth="1"/>
    <col min="4613" max="4613" width="16.5703125" style="38" customWidth="1"/>
    <col min="4614" max="4864" width="9.7109375" style="38"/>
    <col min="4865" max="4865" width="11" style="38" customWidth="1"/>
    <col min="4866" max="4866" width="36.42578125" style="38" customWidth="1"/>
    <col min="4867" max="4867" width="18.42578125" style="38" customWidth="1"/>
    <col min="4868" max="4868" width="18" style="38" customWidth="1"/>
    <col min="4869" max="4869" width="16.5703125" style="38" customWidth="1"/>
    <col min="4870" max="5120" width="9.7109375" style="38"/>
    <col min="5121" max="5121" width="11" style="38" customWidth="1"/>
    <col min="5122" max="5122" width="36.42578125" style="38" customWidth="1"/>
    <col min="5123" max="5123" width="18.42578125" style="38" customWidth="1"/>
    <col min="5124" max="5124" width="18" style="38" customWidth="1"/>
    <col min="5125" max="5125" width="16.5703125" style="38" customWidth="1"/>
    <col min="5126" max="5376" width="9.7109375" style="38"/>
    <col min="5377" max="5377" width="11" style="38" customWidth="1"/>
    <col min="5378" max="5378" width="36.42578125" style="38" customWidth="1"/>
    <col min="5379" max="5379" width="18.42578125" style="38" customWidth="1"/>
    <col min="5380" max="5380" width="18" style="38" customWidth="1"/>
    <col min="5381" max="5381" width="16.5703125" style="38" customWidth="1"/>
    <col min="5382" max="5632" width="9.7109375" style="38"/>
    <col min="5633" max="5633" width="11" style="38" customWidth="1"/>
    <col min="5634" max="5634" width="36.42578125" style="38" customWidth="1"/>
    <col min="5635" max="5635" width="18.42578125" style="38" customWidth="1"/>
    <col min="5636" max="5636" width="18" style="38" customWidth="1"/>
    <col min="5637" max="5637" width="16.5703125" style="38" customWidth="1"/>
    <col min="5638" max="5888" width="9.7109375" style="38"/>
    <col min="5889" max="5889" width="11" style="38" customWidth="1"/>
    <col min="5890" max="5890" width="36.42578125" style="38" customWidth="1"/>
    <col min="5891" max="5891" width="18.42578125" style="38" customWidth="1"/>
    <col min="5892" max="5892" width="18" style="38" customWidth="1"/>
    <col min="5893" max="5893" width="16.5703125" style="38" customWidth="1"/>
    <col min="5894" max="6144" width="9.7109375" style="38"/>
    <col min="6145" max="6145" width="11" style="38" customWidth="1"/>
    <col min="6146" max="6146" width="36.42578125" style="38" customWidth="1"/>
    <col min="6147" max="6147" width="18.42578125" style="38" customWidth="1"/>
    <col min="6148" max="6148" width="18" style="38" customWidth="1"/>
    <col min="6149" max="6149" width="16.5703125" style="38" customWidth="1"/>
    <col min="6150" max="6400" width="9.7109375" style="38"/>
    <col min="6401" max="6401" width="11" style="38" customWidth="1"/>
    <col min="6402" max="6402" width="36.42578125" style="38" customWidth="1"/>
    <col min="6403" max="6403" width="18.42578125" style="38" customWidth="1"/>
    <col min="6404" max="6404" width="18" style="38" customWidth="1"/>
    <col min="6405" max="6405" width="16.5703125" style="38" customWidth="1"/>
    <col min="6406" max="6656" width="9.7109375" style="38"/>
    <col min="6657" max="6657" width="11" style="38" customWidth="1"/>
    <col min="6658" max="6658" width="36.42578125" style="38" customWidth="1"/>
    <col min="6659" max="6659" width="18.42578125" style="38" customWidth="1"/>
    <col min="6660" max="6660" width="18" style="38" customWidth="1"/>
    <col min="6661" max="6661" width="16.5703125" style="38" customWidth="1"/>
    <col min="6662" max="6912" width="9.7109375" style="38"/>
    <col min="6913" max="6913" width="11" style="38" customWidth="1"/>
    <col min="6914" max="6914" width="36.42578125" style="38" customWidth="1"/>
    <col min="6915" max="6915" width="18.42578125" style="38" customWidth="1"/>
    <col min="6916" max="6916" width="18" style="38" customWidth="1"/>
    <col min="6917" max="6917" width="16.5703125" style="38" customWidth="1"/>
    <col min="6918" max="7168" width="9.7109375" style="38"/>
    <col min="7169" max="7169" width="11" style="38" customWidth="1"/>
    <col min="7170" max="7170" width="36.42578125" style="38" customWidth="1"/>
    <col min="7171" max="7171" width="18.42578125" style="38" customWidth="1"/>
    <col min="7172" max="7172" width="18" style="38" customWidth="1"/>
    <col min="7173" max="7173" width="16.5703125" style="38" customWidth="1"/>
    <col min="7174" max="7424" width="9.7109375" style="38"/>
    <col min="7425" max="7425" width="11" style="38" customWidth="1"/>
    <col min="7426" max="7426" width="36.42578125" style="38" customWidth="1"/>
    <col min="7427" max="7427" width="18.42578125" style="38" customWidth="1"/>
    <col min="7428" max="7428" width="18" style="38" customWidth="1"/>
    <col min="7429" max="7429" width="16.5703125" style="38" customWidth="1"/>
    <col min="7430" max="7680" width="9.7109375" style="38"/>
    <col min="7681" max="7681" width="11" style="38" customWidth="1"/>
    <col min="7682" max="7682" width="36.42578125" style="38" customWidth="1"/>
    <col min="7683" max="7683" width="18.42578125" style="38" customWidth="1"/>
    <col min="7684" max="7684" width="18" style="38" customWidth="1"/>
    <col min="7685" max="7685" width="16.5703125" style="38" customWidth="1"/>
    <col min="7686" max="7936" width="9.7109375" style="38"/>
    <col min="7937" max="7937" width="11" style="38" customWidth="1"/>
    <col min="7938" max="7938" width="36.42578125" style="38" customWidth="1"/>
    <col min="7939" max="7939" width="18.42578125" style="38" customWidth="1"/>
    <col min="7940" max="7940" width="18" style="38" customWidth="1"/>
    <col min="7941" max="7941" width="16.5703125" style="38" customWidth="1"/>
    <col min="7942" max="8192" width="9.7109375" style="38"/>
    <col min="8193" max="8193" width="11" style="38" customWidth="1"/>
    <col min="8194" max="8194" width="36.42578125" style="38" customWidth="1"/>
    <col min="8195" max="8195" width="18.42578125" style="38" customWidth="1"/>
    <col min="8196" max="8196" width="18" style="38" customWidth="1"/>
    <col min="8197" max="8197" width="16.5703125" style="38" customWidth="1"/>
    <col min="8198" max="8448" width="9.7109375" style="38"/>
    <col min="8449" max="8449" width="11" style="38" customWidth="1"/>
    <col min="8450" max="8450" width="36.42578125" style="38" customWidth="1"/>
    <col min="8451" max="8451" width="18.42578125" style="38" customWidth="1"/>
    <col min="8452" max="8452" width="18" style="38" customWidth="1"/>
    <col min="8453" max="8453" width="16.5703125" style="38" customWidth="1"/>
    <col min="8454" max="8704" width="9.7109375" style="38"/>
    <col min="8705" max="8705" width="11" style="38" customWidth="1"/>
    <col min="8706" max="8706" width="36.42578125" style="38" customWidth="1"/>
    <col min="8707" max="8707" width="18.42578125" style="38" customWidth="1"/>
    <col min="8708" max="8708" width="18" style="38" customWidth="1"/>
    <col min="8709" max="8709" width="16.5703125" style="38" customWidth="1"/>
    <col min="8710" max="8960" width="9.7109375" style="38"/>
    <col min="8961" max="8961" width="11" style="38" customWidth="1"/>
    <col min="8962" max="8962" width="36.42578125" style="38" customWidth="1"/>
    <col min="8963" max="8963" width="18.42578125" style="38" customWidth="1"/>
    <col min="8964" max="8964" width="18" style="38" customWidth="1"/>
    <col min="8965" max="8965" width="16.5703125" style="38" customWidth="1"/>
    <col min="8966" max="9216" width="9.7109375" style="38"/>
    <col min="9217" max="9217" width="11" style="38" customWidth="1"/>
    <col min="9218" max="9218" width="36.42578125" style="38" customWidth="1"/>
    <col min="9219" max="9219" width="18.42578125" style="38" customWidth="1"/>
    <col min="9220" max="9220" width="18" style="38" customWidth="1"/>
    <col min="9221" max="9221" width="16.5703125" style="38" customWidth="1"/>
    <col min="9222" max="9472" width="9.7109375" style="38"/>
    <col min="9473" max="9473" width="11" style="38" customWidth="1"/>
    <col min="9474" max="9474" width="36.42578125" style="38" customWidth="1"/>
    <col min="9475" max="9475" width="18.42578125" style="38" customWidth="1"/>
    <col min="9476" max="9476" width="18" style="38" customWidth="1"/>
    <col min="9477" max="9477" width="16.5703125" style="38" customWidth="1"/>
    <col min="9478" max="9728" width="9.7109375" style="38"/>
    <col min="9729" max="9729" width="11" style="38" customWidth="1"/>
    <col min="9730" max="9730" width="36.42578125" style="38" customWidth="1"/>
    <col min="9731" max="9731" width="18.42578125" style="38" customWidth="1"/>
    <col min="9732" max="9732" width="18" style="38" customWidth="1"/>
    <col min="9733" max="9733" width="16.5703125" style="38" customWidth="1"/>
    <col min="9734" max="9984" width="9.7109375" style="38"/>
    <col min="9985" max="9985" width="11" style="38" customWidth="1"/>
    <col min="9986" max="9986" width="36.42578125" style="38" customWidth="1"/>
    <col min="9987" max="9987" width="18.42578125" style="38" customWidth="1"/>
    <col min="9988" max="9988" width="18" style="38" customWidth="1"/>
    <col min="9989" max="9989" width="16.5703125" style="38" customWidth="1"/>
    <col min="9990" max="10240" width="9.7109375" style="38"/>
    <col min="10241" max="10241" width="11" style="38" customWidth="1"/>
    <col min="10242" max="10242" width="36.42578125" style="38" customWidth="1"/>
    <col min="10243" max="10243" width="18.42578125" style="38" customWidth="1"/>
    <col min="10244" max="10244" width="18" style="38" customWidth="1"/>
    <col min="10245" max="10245" width="16.5703125" style="38" customWidth="1"/>
    <col min="10246" max="10496" width="9.7109375" style="38"/>
    <col min="10497" max="10497" width="11" style="38" customWidth="1"/>
    <col min="10498" max="10498" width="36.42578125" style="38" customWidth="1"/>
    <col min="10499" max="10499" width="18.42578125" style="38" customWidth="1"/>
    <col min="10500" max="10500" width="18" style="38" customWidth="1"/>
    <col min="10501" max="10501" width="16.5703125" style="38" customWidth="1"/>
    <col min="10502" max="10752" width="9.7109375" style="38"/>
    <col min="10753" max="10753" width="11" style="38" customWidth="1"/>
    <col min="10754" max="10754" width="36.42578125" style="38" customWidth="1"/>
    <col min="10755" max="10755" width="18.42578125" style="38" customWidth="1"/>
    <col min="10756" max="10756" width="18" style="38" customWidth="1"/>
    <col min="10757" max="10757" width="16.5703125" style="38" customWidth="1"/>
    <col min="10758" max="11008" width="9.7109375" style="38"/>
    <col min="11009" max="11009" width="11" style="38" customWidth="1"/>
    <col min="11010" max="11010" width="36.42578125" style="38" customWidth="1"/>
    <col min="11011" max="11011" width="18.42578125" style="38" customWidth="1"/>
    <col min="11012" max="11012" width="18" style="38" customWidth="1"/>
    <col min="11013" max="11013" width="16.5703125" style="38" customWidth="1"/>
    <col min="11014" max="11264" width="9.7109375" style="38"/>
    <col min="11265" max="11265" width="11" style="38" customWidth="1"/>
    <col min="11266" max="11266" width="36.42578125" style="38" customWidth="1"/>
    <col min="11267" max="11267" width="18.42578125" style="38" customWidth="1"/>
    <col min="11268" max="11268" width="18" style="38" customWidth="1"/>
    <col min="11269" max="11269" width="16.5703125" style="38" customWidth="1"/>
    <col min="11270" max="11520" width="9.7109375" style="38"/>
    <col min="11521" max="11521" width="11" style="38" customWidth="1"/>
    <col min="11522" max="11522" width="36.42578125" style="38" customWidth="1"/>
    <col min="11523" max="11523" width="18.42578125" style="38" customWidth="1"/>
    <col min="11524" max="11524" width="18" style="38" customWidth="1"/>
    <col min="11525" max="11525" width="16.5703125" style="38" customWidth="1"/>
    <col min="11526" max="11776" width="9.7109375" style="38"/>
    <col min="11777" max="11777" width="11" style="38" customWidth="1"/>
    <col min="11778" max="11778" width="36.42578125" style="38" customWidth="1"/>
    <col min="11779" max="11779" width="18.42578125" style="38" customWidth="1"/>
    <col min="11780" max="11780" width="18" style="38" customWidth="1"/>
    <col min="11781" max="11781" width="16.5703125" style="38" customWidth="1"/>
    <col min="11782" max="12032" width="9.7109375" style="38"/>
    <col min="12033" max="12033" width="11" style="38" customWidth="1"/>
    <col min="12034" max="12034" width="36.42578125" style="38" customWidth="1"/>
    <col min="12035" max="12035" width="18.42578125" style="38" customWidth="1"/>
    <col min="12036" max="12036" width="18" style="38" customWidth="1"/>
    <col min="12037" max="12037" width="16.5703125" style="38" customWidth="1"/>
    <col min="12038" max="12288" width="9.7109375" style="38"/>
    <col min="12289" max="12289" width="11" style="38" customWidth="1"/>
    <col min="12290" max="12290" width="36.42578125" style="38" customWidth="1"/>
    <col min="12291" max="12291" width="18.42578125" style="38" customWidth="1"/>
    <col min="12292" max="12292" width="18" style="38" customWidth="1"/>
    <col min="12293" max="12293" width="16.5703125" style="38" customWidth="1"/>
    <col min="12294" max="12544" width="9.7109375" style="38"/>
    <col min="12545" max="12545" width="11" style="38" customWidth="1"/>
    <col min="12546" max="12546" width="36.42578125" style="38" customWidth="1"/>
    <col min="12547" max="12547" width="18.42578125" style="38" customWidth="1"/>
    <col min="12548" max="12548" width="18" style="38" customWidth="1"/>
    <col min="12549" max="12549" width="16.5703125" style="38" customWidth="1"/>
    <col min="12550" max="12800" width="9.7109375" style="38"/>
    <col min="12801" max="12801" width="11" style="38" customWidth="1"/>
    <col min="12802" max="12802" width="36.42578125" style="38" customWidth="1"/>
    <col min="12803" max="12803" width="18.42578125" style="38" customWidth="1"/>
    <col min="12804" max="12804" width="18" style="38" customWidth="1"/>
    <col min="12805" max="12805" width="16.5703125" style="38" customWidth="1"/>
    <col min="12806" max="13056" width="9.7109375" style="38"/>
    <col min="13057" max="13057" width="11" style="38" customWidth="1"/>
    <col min="13058" max="13058" width="36.42578125" style="38" customWidth="1"/>
    <col min="13059" max="13059" width="18.42578125" style="38" customWidth="1"/>
    <col min="13060" max="13060" width="18" style="38" customWidth="1"/>
    <col min="13061" max="13061" width="16.5703125" style="38" customWidth="1"/>
    <col min="13062" max="13312" width="9.7109375" style="38"/>
    <col min="13313" max="13313" width="11" style="38" customWidth="1"/>
    <col min="13314" max="13314" width="36.42578125" style="38" customWidth="1"/>
    <col min="13315" max="13315" width="18.42578125" style="38" customWidth="1"/>
    <col min="13316" max="13316" width="18" style="38" customWidth="1"/>
    <col min="13317" max="13317" width="16.5703125" style="38" customWidth="1"/>
    <col min="13318" max="13568" width="9.7109375" style="38"/>
    <col min="13569" max="13569" width="11" style="38" customWidth="1"/>
    <col min="13570" max="13570" width="36.42578125" style="38" customWidth="1"/>
    <col min="13571" max="13571" width="18.42578125" style="38" customWidth="1"/>
    <col min="13572" max="13572" width="18" style="38" customWidth="1"/>
    <col min="13573" max="13573" width="16.5703125" style="38" customWidth="1"/>
    <col min="13574" max="13824" width="9.7109375" style="38"/>
    <col min="13825" max="13825" width="11" style="38" customWidth="1"/>
    <col min="13826" max="13826" width="36.42578125" style="38" customWidth="1"/>
    <col min="13827" max="13827" width="18.42578125" style="38" customWidth="1"/>
    <col min="13828" max="13828" width="18" style="38" customWidth="1"/>
    <col min="13829" max="13829" width="16.5703125" style="38" customWidth="1"/>
    <col min="13830" max="14080" width="9.7109375" style="38"/>
    <col min="14081" max="14081" width="11" style="38" customWidth="1"/>
    <col min="14082" max="14082" width="36.42578125" style="38" customWidth="1"/>
    <col min="14083" max="14083" width="18.42578125" style="38" customWidth="1"/>
    <col min="14084" max="14084" width="18" style="38" customWidth="1"/>
    <col min="14085" max="14085" width="16.5703125" style="38" customWidth="1"/>
    <col min="14086" max="14336" width="9.7109375" style="38"/>
    <col min="14337" max="14337" width="11" style="38" customWidth="1"/>
    <col min="14338" max="14338" width="36.42578125" style="38" customWidth="1"/>
    <col min="14339" max="14339" width="18.42578125" style="38" customWidth="1"/>
    <col min="14340" max="14340" width="18" style="38" customWidth="1"/>
    <col min="14341" max="14341" width="16.5703125" style="38" customWidth="1"/>
    <col min="14342" max="14592" width="9.7109375" style="38"/>
    <col min="14593" max="14593" width="11" style="38" customWidth="1"/>
    <col min="14594" max="14594" width="36.42578125" style="38" customWidth="1"/>
    <col min="14595" max="14595" width="18.42578125" style="38" customWidth="1"/>
    <col min="14596" max="14596" width="18" style="38" customWidth="1"/>
    <col min="14597" max="14597" width="16.5703125" style="38" customWidth="1"/>
    <col min="14598" max="14848" width="9.7109375" style="38"/>
    <col min="14849" max="14849" width="11" style="38" customWidth="1"/>
    <col min="14850" max="14850" width="36.42578125" style="38" customWidth="1"/>
    <col min="14851" max="14851" width="18.42578125" style="38" customWidth="1"/>
    <col min="14852" max="14852" width="18" style="38" customWidth="1"/>
    <col min="14853" max="14853" width="16.5703125" style="38" customWidth="1"/>
    <col min="14854" max="15104" width="9.7109375" style="38"/>
    <col min="15105" max="15105" width="11" style="38" customWidth="1"/>
    <col min="15106" max="15106" width="36.42578125" style="38" customWidth="1"/>
    <col min="15107" max="15107" width="18.42578125" style="38" customWidth="1"/>
    <col min="15108" max="15108" width="18" style="38" customWidth="1"/>
    <col min="15109" max="15109" width="16.5703125" style="38" customWidth="1"/>
    <col min="15110" max="15360" width="9.7109375" style="38"/>
    <col min="15361" max="15361" width="11" style="38" customWidth="1"/>
    <col min="15362" max="15362" width="36.42578125" style="38" customWidth="1"/>
    <col min="15363" max="15363" width="18.42578125" style="38" customWidth="1"/>
    <col min="15364" max="15364" width="18" style="38" customWidth="1"/>
    <col min="15365" max="15365" width="16.5703125" style="38" customWidth="1"/>
    <col min="15366" max="15616" width="9.7109375" style="38"/>
    <col min="15617" max="15617" width="11" style="38" customWidth="1"/>
    <col min="15618" max="15618" width="36.42578125" style="38" customWidth="1"/>
    <col min="15619" max="15619" width="18.42578125" style="38" customWidth="1"/>
    <col min="15620" max="15620" width="18" style="38" customWidth="1"/>
    <col min="15621" max="15621" width="16.5703125" style="38" customWidth="1"/>
    <col min="15622" max="15872" width="9.7109375" style="38"/>
    <col min="15873" max="15873" width="11" style="38" customWidth="1"/>
    <col min="15874" max="15874" width="36.42578125" style="38" customWidth="1"/>
    <col min="15875" max="15875" width="18.42578125" style="38" customWidth="1"/>
    <col min="15876" max="15876" width="18" style="38" customWidth="1"/>
    <col min="15877" max="15877" width="16.5703125" style="38" customWidth="1"/>
    <col min="15878" max="16128" width="9.7109375" style="38"/>
    <col min="16129" max="16129" width="11" style="38" customWidth="1"/>
    <col min="16130" max="16130" width="36.42578125" style="38" customWidth="1"/>
    <col min="16131" max="16131" width="18.42578125" style="38" customWidth="1"/>
    <col min="16132" max="16132" width="18" style="38" customWidth="1"/>
    <col min="16133" max="16133" width="16.5703125" style="38" customWidth="1"/>
    <col min="16134" max="16384" width="9.7109375" style="38"/>
  </cols>
  <sheetData>
    <row r="1" spans="1:8" x14ac:dyDescent="0.25">
      <c r="C1" s="59"/>
      <c r="D1" s="58"/>
      <c r="E1" s="58"/>
      <c r="F1" s="58"/>
    </row>
    <row r="2" spans="1:8" x14ac:dyDescent="0.25">
      <c r="C2" s="59"/>
      <c r="D2" s="58"/>
      <c r="E2" s="58"/>
      <c r="F2" s="58"/>
    </row>
    <row r="3" spans="1:8" ht="27.6" customHeight="1" x14ac:dyDescent="0.25">
      <c r="C3" s="195"/>
      <c r="D3" s="195"/>
      <c r="E3" s="195"/>
      <c r="F3" s="195"/>
    </row>
    <row r="4" spans="1:8" ht="19.149999999999999" customHeight="1" x14ac:dyDescent="0.25">
      <c r="C4" s="196"/>
      <c r="D4" s="196"/>
      <c r="E4" s="196"/>
      <c r="F4" s="196"/>
    </row>
    <row r="6" spans="1:8" x14ac:dyDescent="0.25">
      <c r="A6" s="50"/>
      <c r="B6" s="50"/>
      <c r="C6" s="50"/>
      <c r="D6" s="57"/>
      <c r="E6" s="57"/>
      <c r="F6" s="50"/>
      <c r="G6" s="50"/>
      <c r="H6" s="50"/>
    </row>
    <row r="7" spans="1:8" x14ac:dyDescent="0.25">
      <c r="A7" s="50"/>
      <c r="B7" s="50"/>
      <c r="C7" s="50"/>
      <c r="D7" s="57"/>
      <c r="E7" s="57"/>
      <c r="F7" s="50"/>
      <c r="G7" s="50"/>
      <c r="H7" s="50"/>
    </row>
    <row r="8" spans="1:8" ht="56.45" customHeight="1" x14ac:dyDescent="0.25">
      <c r="A8" s="197" t="s">
        <v>755</v>
      </c>
      <c r="B8" s="197"/>
      <c r="C8" s="197"/>
      <c r="D8" s="197"/>
      <c r="E8" s="197"/>
      <c r="F8" s="50"/>
      <c r="G8" s="50"/>
      <c r="H8" s="50"/>
    </row>
    <row r="9" spans="1:8" x14ac:dyDescent="0.25">
      <c r="A9" s="50"/>
      <c r="B9" s="50"/>
      <c r="C9" s="50"/>
      <c r="D9" s="57"/>
      <c r="E9" s="57"/>
      <c r="F9" s="50"/>
      <c r="G9" s="50"/>
      <c r="H9" s="50"/>
    </row>
    <row r="10" spans="1:8" x14ac:dyDescent="0.25">
      <c r="A10" s="50"/>
      <c r="B10" s="50"/>
      <c r="D10" s="57"/>
      <c r="E10" s="56" t="s">
        <v>4</v>
      </c>
      <c r="F10" s="50"/>
      <c r="G10" s="50"/>
      <c r="H10" s="50"/>
    </row>
    <row r="11" spans="1:8" ht="38.25" customHeight="1" x14ac:dyDescent="0.25">
      <c r="A11" s="82" t="s">
        <v>548</v>
      </c>
      <c r="B11" s="81" t="s">
        <v>547</v>
      </c>
      <c r="C11" s="55" t="s">
        <v>546</v>
      </c>
      <c r="D11" s="54" t="s">
        <v>501</v>
      </c>
      <c r="E11" s="53" t="s">
        <v>0</v>
      </c>
      <c r="F11" s="50"/>
      <c r="G11" s="50"/>
      <c r="H11" s="50"/>
    </row>
    <row r="12" spans="1:8" ht="18.75" x14ac:dyDescent="0.3">
      <c r="A12" s="49">
        <v>1</v>
      </c>
      <c r="B12" s="48" t="s">
        <v>545</v>
      </c>
      <c r="C12" s="47">
        <v>6015.3</v>
      </c>
      <c r="D12" s="52">
        <v>4325.8999999999996</v>
      </c>
      <c r="E12" s="45">
        <f t="shared" ref="E12:E30" si="0">D12/C12</f>
        <v>0.71914950210297068</v>
      </c>
      <c r="F12" s="50"/>
      <c r="G12" s="50"/>
      <c r="H12" s="50"/>
    </row>
    <row r="13" spans="1:8" ht="18.75" x14ac:dyDescent="0.3">
      <c r="A13" s="49">
        <v>2</v>
      </c>
      <c r="B13" s="48" t="s">
        <v>544</v>
      </c>
      <c r="C13" s="47">
        <v>7504.7</v>
      </c>
      <c r="D13" s="51">
        <v>5436.1</v>
      </c>
      <c r="E13" s="45">
        <f t="shared" si="0"/>
        <v>0.72435940144176325</v>
      </c>
      <c r="F13" s="50"/>
      <c r="G13" s="50"/>
      <c r="H13" s="50"/>
    </row>
    <row r="14" spans="1:8" ht="18.75" x14ac:dyDescent="0.3">
      <c r="A14" s="49">
        <v>3</v>
      </c>
      <c r="B14" s="48" t="s">
        <v>543</v>
      </c>
      <c r="C14" s="47">
        <v>5562.2</v>
      </c>
      <c r="D14" s="51">
        <v>4030.2</v>
      </c>
      <c r="E14" s="45">
        <f t="shared" si="0"/>
        <v>0.7245694149796843</v>
      </c>
      <c r="F14" s="50"/>
      <c r="G14" s="50"/>
      <c r="H14" s="50"/>
    </row>
    <row r="15" spans="1:8" ht="18.75" x14ac:dyDescent="0.3">
      <c r="A15" s="49">
        <v>4</v>
      </c>
      <c r="B15" s="48" t="s">
        <v>542</v>
      </c>
      <c r="C15" s="47">
        <v>8237.01</v>
      </c>
      <c r="D15" s="51">
        <v>5966.7</v>
      </c>
      <c r="E15" s="45">
        <f t="shared" si="0"/>
        <v>0.72437692803577991</v>
      </c>
      <c r="F15" s="50"/>
      <c r="G15" s="50"/>
      <c r="H15" s="50"/>
    </row>
    <row r="16" spans="1:8" ht="18.75" x14ac:dyDescent="0.3">
      <c r="A16" s="49">
        <v>5</v>
      </c>
      <c r="B16" s="48" t="s">
        <v>541</v>
      </c>
      <c r="C16" s="47">
        <v>5529.01</v>
      </c>
      <c r="D16" s="51">
        <v>3996.8</v>
      </c>
      <c r="E16" s="45">
        <f t="shared" si="0"/>
        <v>0.72287805592682963</v>
      </c>
      <c r="F16" s="50"/>
      <c r="G16" s="50"/>
      <c r="H16" s="50"/>
    </row>
    <row r="17" spans="1:8" ht="18.75" x14ac:dyDescent="0.3">
      <c r="A17" s="49">
        <v>6</v>
      </c>
      <c r="B17" s="48" t="s">
        <v>540</v>
      </c>
      <c r="C17" s="47">
        <v>2307.9</v>
      </c>
      <c r="D17" s="51">
        <v>1781.2</v>
      </c>
      <c r="E17" s="45">
        <f t="shared" si="0"/>
        <v>0.77178387278478267</v>
      </c>
      <c r="F17" s="50"/>
      <c r="G17" s="50"/>
      <c r="H17" s="50"/>
    </row>
    <row r="18" spans="1:8" ht="18.75" x14ac:dyDescent="0.3">
      <c r="A18" s="49">
        <v>7</v>
      </c>
      <c r="B18" s="48" t="s">
        <v>539</v>
      </c>
      <c r="C18" s="47">
        <v>8308.7000000000007</v>
      </c>
      <c r="D18" s="51">
        <v>6010</v>
      </c>
      <c r="E18" s="45">
        <f t="shared" si="0"/>
        <v>0.72333818768279023</v>
      </c>
      <c r="F18" s="50"/>
      <c r="G18" s="50"/>
      <c r="H18" s="50"/>
    </row>
    <row r="19" spans="1:8" ht="18.75" x14ac:dyDescent="0.3">
      <c r="A19" s="49">
        <v>8</v>
      </c>
      <c r="B19" s="48" t="s">
        <v>538</v>
      </c>
      <c r="C19" s="47">
        <v>6484.5</v>
      </c>
      <c r="D19" s="51">
        <v>4614.3</v>
      </c>
      <c r="E19" s="45">
        <f t="shared" si="0"/>
        <v>0.71158917418459411</v>
      </c>
      <c r="F19" s="50"/>
      <c r="G19" s="50"/>
      <c r="H19" s="50"/>
    </row>
    <row r="20" spans="1:8" ht="18.75" x14ac:dyDescent="0.3">
      <c r="A20" s="49">
        <v>9</v>
      </c>
      <c r="B20" s="48" t="s">
        <v>537</v>
      </c>
      <c r="C20" s="47">
        <v>3721</v>
      </c>
      <c r="D20" s="51">
        <v>2695.5</v>
      </c>
      <c r="E20" s="45">
        <f t="shared" si="0"/>
        <v>0.72440204246170381</v>
      </c>
      <c r="F20" s="50"/>
      <c r="G20" s="50"/>
      <c r="H20" s="50"/>
    </row>
    <row r="21" spans="1:8" ht="18.75" x14ac:dyDescent="0.3">
      <c r="A21" s="49">
        <v>10</v>
      </c>
      <c r="B21" s="48" t="s">
        <v>536</v>
      </c>
      <c r="C21" s="47">
        <v>7457.2</v>
      </c>
      <c r="D21" s="51">
        <v>5402.7</v>
      </c>
      <c r="E21" s="45">
        <f t="shared" si="0"/>
        <v>0.72449444831840371</v>
      </c>
      <c r="F21" s="50"/>
      <c r="G21" s="50"/>
      <c r="H21" s="50"/>
    </row>
    <row r="22" spans="1:8" ht="18.75" x14ac:dyDescent="0.3">
      <c r="A22" s="49">
        <v>11</v>
      </c>
      <c r="B22" s="48" t="s">
        <v>535</v>
      </c>
      <c r="C22" s="47">
        <v>2598</v>
      </c>
      <c r="D22" s="51">
        <v>1876</v>
      </c>
      <c r="E22" s="45">
        <f t="shared" si="0"/>
        <v>0.72209391839876824</v>
      </c>
      <c r="F22" s="50"/>
      <c r="G22" s="50"/>
      <c r="H22" s="50"/>
    </row>
    <row r="23" spans="1:8" ht="18.75" x14ac:dyDescent="0.3">
      <c r="A23" s="49">
        <v>12</v>
      </c>
      <c r="B23" s="48" t="s">
        <v>534</v>
      </c>
      <c r="C23" s="47">
        <v>2906</v>
      </c>
      <c r="D23" s="51">
        <v>2105.1</v>
      </c>
      <c r="E23" s="45">
        <f t="shared" si="0"/>
        <v>0.72439779766001378</v>
      </c>
      <c r="F23" s="50"/>
      <c r="G23" s="50"/>
      <c r="H23" s="50"/>
    </row>
    <row r="24" spans="1:8" ht="18.75" x14ac:dyDescent="0.3">
      <c r="A24" s="49">
        <v>13</v>
      </c>
      <c r="B24" s="48" t="s">
        <v>533</v>
      </c>
      <c r="C24" s="47">
        <v>8039.1</v>
      </c>
      <c r="D24" s="51">
        <v>5820.4</v>
      </c>
      <c r="E24" s="45">
        <f t="shared" si="0"/>
        <v>0.72401139431030825</v>
      </c>
      <c r="F24" s="50"/>
      <c r="G24" s="50"/>
      <c r="H24" s="50"/>
    </row>
    <row r="25" spans="1:8" ht="18.75" x14ac:dyDescent="0.3">
      <c r="A25" s="49">
        <v>14</v>
      </c>
      <c r="B25" s="48" t="s">
        <v>532</v>
      </c>
      <c r="C25" s="47">
        <v>4304.7</v>
      </c>
      <c r="D25" s="51">
        <v>3119.2</v>
      </c>
      <c r="E25" s="45">
        <f t="shared" si="0"/>
        <v>0.72460334053476427</v>
      </c>
      <c r="F25" s="50"/>
      <c r="G25" s="50"/>
      <c r="H25" s="50"/>
    </row>
    <row r="26" spans="1:8" ht="18.75" x14ac:dyDescent="0.3">
      <c r="A26" s="49">
        <v>15</v>
      </c>
      <c r="B26" s="48" t="s">
        <v>531</v>
      </c>
      <c r="C26" s="47">
        <v>3776.9</v>
      </c>
      <c r="D26" s="51">
        <v>2737</v>
      </c>
      <c r="E26" s="45">
        <f t="shared" si="0"/>
        <v>0.72466837882919855</v>
      </c>
      <c r="F26" s="50"/>
      <c r="G26" s="50"/>
      <c r="H26" s="50"/>
    </row>
    <row r="27" spans="1:8" ht="18.75" x14ac:dyDescent="0.3">
      <c r="A27" s="49">
        <v>16</v>
      </c>
      <c r="B27" s="48" t="s">
        <v>530</v>
      </c>
      <c r="C27" s="47">
        <v>1971</v>
      </c>
      <c r="D27" s="51">
        <v>1428.4</v>
      </c>
      <c r="E27" s="45">
        <f t="shared" si="0"/>
        <v>0.72470826991374937</v>
      </c>
      <c r="F27" s="50"/>
      <c r="G27" s="50"/>
      <c r="H27" s="50"/>
    </row>
    <row r="28" spans="1:8" ht="18.75" x14ac:dyDescent="0.3">
      <c r="A28" s="49">
        <v>17</v>
      </c>
      <c r="B28" s="48" t="s">
        <v>529</v>
      </c>
      <c r="C28" s="47">
        <v>3522.8</v>
      </c>
      <c r="D28" s="46">
        <v>2551.8000000000002</v>
      </c>
      <c r="E28" s="45">
        <f t="shared" si="0"/>
        <v>0.72436698081071871</v>
      </c>
    </row>
    <row r="29" spans="1:8" ht="19.5" customHeight="1" x14ac:dyDescent="0.3">
      <c r="A29" s="49">
        <v>18</v>
      </c>
      <c r="B29" s="48" t="s">
        <v>528</v>
      </c>
      <c r="C29" s="47">
        <v>10549.3</v>
      </c>
      <c r="D29" s="46">
        <v>7633.5</v>
      </c>
      <c r="E29" s="45">
        <f t="shared" si="0"/>
        <v>0.7236025139108756</v>
      </c>
    </row>
    <row r="30" spans="1:8" ht="18.75" x14ac:dyDescent="0.3">
      <c r="A30" s="192" t="s">
        <v>504</v>
      </c>
      <c r="B30" s="193"/>
      <c r="C30" s="44">
        <f>C12+C13+C14+C15+C16+C17+C18+C19+C20+C21+C22+C23+C24+C25+C26+C27+C28+C29</f>
        <v>98795.32</v>
      </c>
      <c r="D30" s="44">
        <f>D12+D13+D14+D15+D16+D17+D18+D19+D20+D21+D22+D23+D24+D25+D26+D27+D28+D29</f>
        <v>71530.8</v>
      </c>
      <c r="E30" s="43">
        <f t="shared" si="0"/>
        <v>0.7240302475866266</v>
      </c>
    </row>
    <row r="31" spans="1:8" x14ac:dyDescent="0.25">
      <c r="A31" s="42"/>
      <c r="B31" s="42"/>
      <c r="C31" s="42"/>
    </row>
    <row r="32" spans="1:8" x14ac:dyDescent="0.25">
      <c r="A32" s="42"/>
      <c r="B32" s="42"/>
      <c r="C32" s="42"/>
    </row>
    <row r="33" spans="1:7" x14ac:dyDescent="0.25">
      <c r="A33" s="42"/>
      <c r="B33" s="42"/>
      <c r="C33" s="42"/>
    </row>
    <row r="34" spans="1:7" s="40" customFormat="1" ht="15.75" x14ac:dyDescent="0.25">
      <c r="A34" s="41" t="s">
        <v>5</v>
      </c>
      <c r="B34" s="41"/>
      <c r="C34" s="41"/>
      <c r="D34" s="194" t="s">
        <v>2</v>
      </c>
      <c r="E34" s="194"/>
      <c r="F34" s="41"/>
      <c r="G34" s="41"/>
    </row>
  </sheetData>
  <mergeCells count="5">
    <mergeCell ref="A30:B30"/>
    <mergeCell ref="D34:E34"/>
    <mergeCell ref="C3:F3"/>
    <mergeCell ref="C4:F4"/>
    <mergeCell ref="A8:E8"/>
  </mergeCells>
  <pageMargins left="0.78740157480314965" right="0.39370078740157483" top="0.78740157480314965" bottom="0.78740157480314965" header="0.51181102362204722" footer="0.51181102362204722"/>
  <pageSetup paperSize="9" scale="89" fitToHeight="0" orientation="portrait" r:id="rId1"/>
  <headerFooter differentFirst="1" alignWithMargins="0">
    <oddHeader>&amp;C&amp;P</oddHead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pageSetUpPr fitToPage="1"/>
  </sheetPr>
  <dimension ref="A1:H29"/>
  <sheetViews>
    <sheetView workbookViewId="0">
      <selection activeCell="A8" sqref="A8"/>
    </sheetView>
  </sheetViews>
  <sheetFormatPr defaultColWidth="9.7109375" defaultRowHeight="15" x14ac:dyDescent="0.25"/>
  <cols>
    <col min="1" max="1" width="11" style="38" customWidth="1"/>
    <col min="2" max="2" width="36.42578125" style="38" customWidth="1"/>
    <col min="3" max="3" width="18.5703125" style="38" customWidth="1"/>
    <col min="4" max="5" width="18.5703125" style="39" customWidth="1"/>
    <col min="6" max="256" width="9.7109375" style="38"/>
    <col min="257" max="257" width="11" style="38" customWidth="1"/>
    <col min="258" max="258" width="36.42578125" style="38" customWidth="1"/>
    <col min="259" max="259" width="18.42578125" style="38" customWidth="1"/>
    <col min="260" max="260" width="18" style="38" customWidth="1"/>
    <col min="261" max="261" width="16.5703125" style="38" customWidth="1"/>
    <col min="262" max="512" width="9.7109375" style="38"/>
    <col min="513" max="513" width="11" style="38" customWidth="1"/>
    <col min="514" max="514" width="36.42578125" style="38" customWidth="1"/>
    <col min="515" max="515" width="18.42578125" style="38" customWidth="1"/>
    <col min="516" max="516" width="18" style="38" customWidth="1"/>
    <col min="517" max="517" width="16.5703125" style="38" customWidth="1"/>
    <col min="518" max="768" width="9.7109375" style="38"/>
    <col min="769" max="769" width="11" style="38" customWidth="1"/>
    <col min="770" max="770" width="36.42578125" style="38" customWidth="1"/>
    <col min="771" max="771" width="18.42578125" style="38" customWidth="1"/>
    <col min="772" max="772" width="18" style="38" customWidth="1"/>
    <col min="773" max="773" width="16.5703125" style="38" customWidth="1"/>
    <col min="774" max="1024" width="9.7109375" style="38"/>
    <col min="1025" max="1025" width="11" style="38" customWidth="1"/>
    <col min="1026" max="1026" width="36.42578125" style="38" customWidth="1"/>
    <col min="1027" max="1027" width="18.42578125" style="38" customWidth="1"/>
    <col min="1028" max="1028" width="18" style="38" customWidth="1"/>
    <col min="1029" max="1029" width="16.5703125" style="38" customWidth="1"/>
    <col min="1030" max="1280" width="9.7109375" style="38"/>
    <col min="1281" max="1281" width="11" style="38" customWidth="1"/>
    <col min="1282" max="1282" width="36.42578125" style="38" customWidth="1"/>
    <col min="1283" max="1283" width="18.42578125" style="38" customWidth="1"/>
    <col min="1284" max="1284" width="18" style="38" customWidth="1"/>
    <col min="1285" max="1285" width="16.5703125" style="38" customWidth="1"/>
    <col min="1286" max="1536" width="9.7109375" style="38"/>
    <col min="1537" max="1537" width="11" style="38" customWidth="1"/>
    <col min="1538" max="1538" width="36.42578125" style="38" customWidth="1"/>
    <col min="1539" max="1539" width="18.42578125" style="38" customWidth="1"/>
    <col min="1540" max="1540" width="18" style="38" customWidth="1"/>
    <col min="1541" max="1541" width="16.5703125" style="38" customWidth="1"/>
    <col min="1542" max="1792" width="9.7109375" style="38"/>
    <col min="1793" max="1793" width="11" style="38" customWidth="1"/>
    <col min="1794" max="1794" width="36.42578125" style="38" customWidth="1"/>
    <col min="1795" max="1795" width="18.42578125" style="38" customWidth="1"/>
    <col min="1796" max="1796" width="18" style="38" customWidth="1"/>
    <col min="1797" max="1797" width="16.5703125" style="38" customWidth="1"/>
    <col min="1798" max="2048" width="9.7109375" style="38"/>
    <col min="2049" max="2049" width="11" style="38" customWidth="1"/>
    <col min="2050" max="2050" width="36.42578125" style="38" customWidth="1"/>
    <col min="2051" max="2051" width="18.42578125" style="38" customWidth="1"/>
    <col min="2052" max="2052" width="18" style="38" customWidth="1"/>
    <col min="2053" max="2053" width="16.5703125" style="38" customWidth="1"/>
    <col min="2054" max="2304" width="9.7109375" style="38"/>
    <col min="2305" max="2305" width="11" style="38" customWidth="1"/>
    <col min="2306" max="2306" width="36.42578125" style="38" customWidth="1"/>
    <col min="2307" max="2307" width="18.42578125" style="38" customWidth="1"/>
    <col min="2308" max="2308" width="18" style="38" customWidth="1"/>
    <col min="2309" max="2309" width="16.5703125" style="38" customWidth="1"/>
    <col min="2310" max="2560" width="9.7109375" style="38"/>
    <col min="2561" max="2561" width="11" style="38" customWidth="1"/>
    <col min="2562" max="2562" width="36.42578125" style="38" customWidth="1"/>
    <col min="2563" max="2563" width="18.42578125" style="38" customWidth="1"/>
    <col min="2564" max="2564" width="18" style="38" customWidth="1"/>
    <col min="2565" max="2565" width="16.5703125" style="38" customWidth="1"/>
    <col min="2566" max="2816" width="9.7109375" style="38"/>
    <col min="2817" max="2817" width="11" style="38" customWidth="1"/>
    <col min="2818" max="2818" width="36.42578125" style="38" customWidth="1"/>
    <col min="2819" max="2819" width="18.42578125" style="38" customWidth="1"/>
    <col min="2820" max="2820" width="18" style="38" customWidth="1"/>
    <col min="2821" max="2821" width="16.5703125" style="38" customWidth="1"/>
    <col min="2822" max="3072" width="9.7109375" style="38"/>
    <col min="3073" max="3073" width="11" style="38" customWidth="1"/>
    <col min="3074" max="3074" width="36.42578125" style="38" customWidth="1"/>
    <col min="3075" max="3075" width="18.42578125" style="38" customWidth="1"/>
    <col min="3076" max="3076" width="18" style="38" customWidth="1"/>
    <col min="3077" max="3077" width="16.5703125" style="38" customWidth="1"/>
    <col min="3078" max="3328" width="9.7109375" style="38"/>
    <col min="3329" max="3329" width="11" style="38" customWidth="1"/>
    <col min="3330" max="3330" width="36.42578125" style="38" customWidth="1"/>
    <col min="3331" max="3331" width="18.42578125" style="38" customWidth="1"/>
    <col min="3332" max="3332" width="18" style="38" customWidth="1"/>
    <col min="3333" max="3333" width="16.5703125" style="38" customWidth="1"/>
    <col min="3334" max="3584" width="9.7109375" style="38"/>
    <col min="3585" max="3585" width="11" style="38" customWidth="1"/>
    <col min="3586" max="3586" width="36.42578125" style="38" customWidth="1"/>
    <col min="3587" max="3587" width="18.42578125" style="38" customWidth="1"/>
    <col min="3588" max="3588" width="18" style="38" customWidth="1"/>
    <col min="3589" max="3589" width="16.5703125" style="38" customWidth="1"/>
    <col min="3590" max="3840" width="9.7109375" style="38"/>
    <col min="3841" max="3841" width="11" style="38" customWidth="1"/>
    <col min="3842" max="3842" width="36.42578125" style="38" customWidth="1"/>
    <col min="3843" max="3843" width="18.42578125" style="38" customWidth="1"/>
    <col min="3844" max="3844" width="18" style="38" customWidth="1"/>
    <col min="3845" max="3845" width="16.5703125" style="38" customWidth="1"/>
    <col min="3846" max="4096" width="9.7109375" style="38"/>
    <col min="4097" max="4097" width="11" style="38" customWidth="1"/>
    <col min="4098" max="4098" width="36.42578125" style="38" customWidth="1"/>
    <col min="4099" max="4099" width="18.42578125" style="38" customWidth="1"/>
    <col min="4100" max="4100" width="18" style="38" customWidth="1"/>
    <col min="4101" max="4101" width="16.5703125" style="38" customWidth="1"/>
    <col min="4102" max="4352" width="9.7109375" style="38"/>
    <col min="4353" max="4353" width="11" style="38" customWidth="1"/>
    <col min="4354" max="4354" width="36.42578125" style="38" customWidth="1"/>
    <col min="4355" max="4355" width="18.42578125" style="38" customWidth="1"/>
    <col min="4356" max="4356" width="18" style="38" customWidth="1"/>
    <col min="4357" max="4357" width="16.5703125" style="38" customWidth="1"/>
    <col min="4358" max="4608" width="9.7109375" style="38"/>
    <col min="4609" max="4609" width="11" style="38" customWidth="1"/>
    <col min="4610" max="4610" width="36.42578125" style="38" customWidth="1"/>
    <col min="4611" max="4611" width="18.42578125" style="38" customWidth="1"/>
    <col min="4612" max="4612" width="18" style="38" customWidth="1"/>
    <col min="4613" max="4613" width="16.5703125" style="38" customWidth="1"/>
    <col min="4614" max="4864" width="9.7109375" style="38"/>
    <col min="4865" max="4865" width="11" style="38" customWidth="1"/>
    <col min="4866" max="4866" width="36.42578125" style="38" customWidth="1"/>
    <col min="4867" max="4867" width="18.42578125" style="38" customWidth="1"/>
    <col min="4868" max="4868" width="18" style="38" customWidth="1"/>
    <col min="4869" max="4869" width="16.5703125" style="38" customWidth="1"/>
    <col min="4870" max="5120" width="9.7109375" style="38"/>
    <col min="5121" max="5121" width="11" style="38" customWidth="1"/>
    <col min="5122" max="5122" width="36.42578125" style="38" customWidth="1"/>
    <col min="5123" max="5123" width="18.42578125" style="38" customWidth="1"/>
    <col min="5124" max="5124" width="18" style="38" customWidth="1"/>
    <col min="5125" max="5125" width="16.5703125" style="38" customWidth="1"/>
    <col min="5126" max="5376" width="9.7109375" style="38"/>
    <col min="5377" max="5377" width="11" style="38" customWidth="1"/>
    <col min="5378" max="5378" width="36.42578125" style="38" customWidth="1"/>
    <col min="5379" max="5379" width="18.42578125" style="38" customWidth="1"/>
    <col min="5380" max="5380" width="18" style="38" customWidth="1"/>
    <col min="5381" max="5381" width="16.5703125" style="38" customWidth="1"/>
    <col min="5382" max="5632" width="9.7109375" style="38"/>
    <col min="5633" max="5633" width="11" style="38" customWidth="1"/>
    <col min="5634" max="5634" width="36.42578125" style="38" customWidth="1"/>
    <col min="5635" max="5635" width="18.42578125" style="38" customWidth="1"/>
    <col min="5636" max="5636" width="18" style="38" customWidth="1"/>
    <col min="5637" max="5637" width="16.5703125" style="38" customWidth="1"/>
    <col min="5638" max="5888" width="9.7109375" style="38"/>
    <col min="5889" max="5889" width="11" style="38" customWidth="1"/>
    <col min="5890" max="5890" width="36.42578125" style="38" customWidth="1"/>
    <col min="5891" max="5891" width="18.42578125" style="38" customWidth="1"/>
    <col min="5892" max="5892" width="18" style="38" customWidth="1"/>
    <col min="5893" max="5893" width="16.5703125" style="38" customWidth="1"/>
    <col min="5894" max="6144" width="9.7109375" style="38"/>
    <col min="6145" max="6145" width="11" style="38" customWidth="1"/>
    <col min="6146" max="6146" width="36.42578125" style="38" customWidth="1"/>
    <col min="6147" max="6147" width="18.42578125" style="38" customWidth="1"/>
    <col min="6148" max="6148" width="18" style="38" customWidth="1"/>
    <col min="6149" max="6149" width="16.5703125" style="38" customWidth="1"/>
    <col min="6150" max="6400" width="9.7109375" style="38"/>
    <col min="6401" max="6401" width="11" style="38" customWidth="1"/>
    <col min="6402" max="6402" width="36.42578125" style="38" customWidth="1"/>
    <col min="6403" max="6403" width="18.42578125" style="38" customWidth="1"/>
    <col min="6404" max="6404" width="18" style="38" customWidth="1"/>
    <col min="6405" max="6405" width="16.5703125" style="38" customWidth="1"/>
    <col min="6406" max="6656" width="9.7109375" style="38"/>
    <col min="6657" max="6657" width="11" style="38" customWidth="1"/>
    <col min="6658" max="6658" width="36.42578125" style="38" customWidth="1"/>
    <col min="6659" max="6659" width="18.42578125" style="38" customWidth="1"/>
    <col min="6660" max="6660" width="18" style="38" customWidth="1"/>
    <col min="6661" max="6661" width="16.5703125" style="38" customWidth="1"/>
    <col min="6662" max="6912" width="9.7109375" style="38"/>
    <col min="6913" max="6913" width="11" style="38" customWidth="1"/>
    <col min="6914" max="6914" width="36.42578125" style="38" customWidth="1"/>
    <col min="6915" max="6915" width="18.42578125" style="38" customWidth="1"/>
    <col min="6916" max="6916" width="18" style="38" customWidth="1"/>
    <col min="6917" max="6917" width="16.5703125" style="38" customWidth="1"/>
    <col min="6918" max="7168" width="9.7109375" style="38"/>
    <col min="7169" max="7169" width="11" style="38" customWidth="1"/>
    <col min="7170" max="7170" width="36.42578125" style="38" customWidth="1"/>
    <col min="7171" max="7171" width="18.42578125" style="38" customWidth="1"/>
    <col min="7172" max="7172" width="18" style="38" customWidth="1"/>
    <col min="7173" max="7173" width="16.5703125" style="38" customWidth="1"/>
    <col min="7174" max="7424" width="9.7109375" style="38"/>
    <col min="7425" max="7425" width="11" style="38" customWidth="1"/>
    <col min="7426" max="7426" width="36.42578125" style="38" customWidth="1"/>
    <col min="7427" max="7427" width="18.42578125" style="38" customWidth="1"/>
    <col min="7428" max="7428" width="18" style="38" customWidth="1"/>
    <col min="7429" max="7429" width="16.5703125" style="38" customWidth="1"/>
    <col min="7430" max="7680" width="9.7109375" style="38"/>
    <col min="7681" max="7681" width="11" style="38" customWidth="1"/>
    <col min="7682" max="7682" width="36.42578125" style="38" customWidth="1"/>
    <col min="7683" max="7683" width="18.42578125" style="38" customWidth="1"/>
    <col min="7684" max="7684" width="18" style="38" customWidth="1"/>
    <col min="7685" max="7685" width="16.5703125" style="38" customWidth="1"/>
    <col min="7686" max="7936" width="9.7109375" style="38"/>
    <col min="7937" max="7937" width="11" style="38" customWidth="1"/>
    <col min="7938" max="7938" width="36.42578125" style="38" customWidth="1"/>
    <col min="7939" max="7939" width="18.42578125" style="38" customWidth="1"/>
    <col min="7940" max="7940" width="18" style="38" customWidth="1"/>
    <col min="7941" max="7941" width="16.5703125" style="38" customWidth="1"/>
    <col min="7942" max="8192" width="9.7109375" style="38"/>
    <col min="8193" max="8193" width="11" style="38" customWidth="1"/>
    <col min="8194" max="8194" width="36.42578125" style="38" customWidth="1"/>
    <col min="8195" max="8195" width="18.42578125" style="38" customWidth="1"/>
    <col min="8196" max="8196" width="18" style="38" customWidth="1"/>
    <col min="8197" max="8197" width="16.5703125" style="38" customWidth="1"/>
    <col min="8198" max="8448" width="9.7109375" style="38"/>
    <col min="8449" max="8449" width="11" style="38" customWidth="1"/>
    <col min="8450" max="8450" width="36.42578125" style="38" customWidth="1"/>
    <col min="8451" max="8451" width="18.42578125" style="38" customWidth="1"/>
    <col min="8452" max="8452" width="18" style="38" customWidth="1"/>
    <col min="8453" max="8453" width="16.5703125" style="38" customWidth="1"/>
    <col min="8454" max="8704" width="9.7109375" style="38"/>
    <col min="8705" max="8705" width="11" style="38" customWidth="1"/>
    <col min="8706" max="8706" width="36.42578125" style="38" customWidth="1"/>
    <col min="8707" max="8707" width="18.42578125" style="38" customWidth="1"/>
    <col min="8708" max="8708" width="18" style="38" customWidth="1"/>
    <col min="8709" max="8709" width="16.5703125" style="38" customWidth="1"/>
    <col min="8710" max="8960" width="9.7109375" style="38"/>
    <col min="8961" max="8961" width="11" style="38" customWidth="1"/>
    <col min="8962" max="8962" width="36.42578125" style="38" customWidth="1"/>
    <col min="8963" max="8963" width="18.42578125" style="38" customWidth="1"/>
    <col min="8964" max="8964" width="18" style="38" customWidth="1"/>
    <col min="8965" max="8965" width="16.5703125" style="38" customWidth="1"/>
    <col min="8966" max="9216" width="9.7109375" style="38"/>
    <col min="9217" max="9217" width="11" style="38" customWidth="1"/>
    <col min="9218" max="9218" width="36.42578125" style="38" customWidth="1"/>
    <col min="9219" max="9219" width="18.42578125" style="38" customWidth="1"/>
    <col min="9220" max="9220" width="18" style="38" customWidth="1"/>
    <col min="9221" max="9221" width="16.5703125" style="38" customWidth="1"/>
    <col min="9222" max="9472" width="9.7109375" style="38"/>
    <col min="9473" max="9473" width="11" style="38" customWidth="1"/>
    <col min="9474" max="9474" width="36.42578125" style="38" customWidth="1"/>
    <col min="9475" max="9475" width="18.42578125" style="38" customWidth="1"/>
    <col min="9476" max="9476" width="18" style="38" customWidth="1"/>
    <col min="9477" max="9477" width="16.5703125" style="38" customWidth="1"/>
    <col min="9478" max="9728" width="9.7109375" style="38"/>
    <col min="9729" max="9729" width="11" style="38" customWidth="1"/>
    <col min="9730" max="9730" width="36.42578125" style="38" customWidth="1"/>
    <col min="9731" max="9731" width="18.42578125" style="38" customWidth="1"/>
    <col min="9732" max="9732" width="18" style="38" customWidth="1"/>
    <col min="9733" max="9733" width="16.5703125" style="38" customWidth="1"/>
    <col min="9734" max="9984" width="9.7109375" style="38"/>
    <col min="9985" max="9985" width="11" style="38" customWidth="1"/>
    <col min="9986" max="9986" width="36.42578125" style="38" customWidth="1"/>
    <col min="9987" max="9987" width="18.42578125" style="38" customWidth="1"/>
    <col min="9988" max="9988" width="18" style="38" customWidth="1"/>
    <col min="9989" max="9989" width="16.5703125" style="38" customWidth="1"/>
    <col min="9990" max="10240" width="9.7109375" style="38"/>
    <col min="10241" max="10241" width="11" style="38" customWidth="1"/>
    <col min="10242" max="10242" width="36.42578125" style="38" customWidth="1"/>
    <col min="10243" max="10243" width="18.42578125" style="38" customWidth="1"/>
    <col min="10244" max="10244" width="18" style="38" customWidth="1"/>
    <col min="10245" max="10245" width="16.5703125" style="38" customWidth="1"/>
    <col min="10246" max="10496" width="9.7109375" style="38"/>
    <col min="10497" max="10497" width="11" style="38" customWidth="1"/>
    <col min="10498" max="10498" width="36.42578125" style="38" customWidth="1"/>
    <col min="10499" max="10499" width="18.42578125" style="38" customWidth="1"/>
    <col min="10500" max="10500" width="18" style="38" customWidth="1"/>
    <col min="10501" max="10501" width="16.5703125" style="38" customWidth="1"/>
    <col min="10502" max="10752" width="9.7109375" style="38"/>
    <col min="10753" max="10753" width="11" style="38" customWidth="1"/>
    <col min="10754" max="10754" width="36.42578125" style="38" customWidth="1"/>
    <col min="10755" max="10755" width="18.42578125" style="38" customWidth="1"/>
    <col min="10756" max="10756" width="18" style="38" customWidth="1"/>
    <col min="10757" max="10757" width="16.5703125" style="38" customWidth="1"/>
    <col min="10758" max="11008" width="9.7109375" style="38"/>
    <col min="11009" max="11009" width="11" style="38" customWidth="1"/>
    <col min="11010" max="11010" width="36.42578125" style="38" customWidth="1"/>
    <col min="11011" max="11011" width="18.42578125" style="38" customWidth="1"/>
    <col min="11012" max="11012" width="18" style="38" customWidth="1"/>
    <col min="11013" max="11013" width="16.5703125" style="38" customWidth="1"/>
    <col min="11014" max="11264" width="9.7109375" style="38"/>
    <col min="11265" max="11265" width="11" style="38" customWidth="1"/>
    <col min="11266" max="11266" width="36.42578125" style="38" customWidth="1"/>
    <col min="11267" max="11267" width="18.42578125" style="38" customWidth="1"/>
    <col min="11268" max="11268" width="18" style="38" customWidth="1"/>
    <col min="11269" max="11269" width="16.5703125" style="38" customWidth="1"/>
    <col min="11270" max="11520" width="9.7109375" style="38"/>
    <col min="11521" max="11521" width="11" style="38" customWidth="1"/>
    <col min="11522" max="11522" width="36.42578125" style="38" customWidth="1"/>
    <col min="11523" max="11523" width="18.42578125" style="38" customWidth="1"/>
    <col min="11524" max="11524" width="18" style="38" customWidth="1"/>
    <col min="11525" max="11525" width="16.5703125" style="38" customWidth="1"/>
    <col min="11526" max="11776" width="9.7109375" style="38"/>
    <col min="11777" max="11777" width="11" style="38" customWidth="1"/>
    <col min="11778" max="11778" width="36.42578125" style="38" customWidth="1"/>
    <col min="11779" max="11779" width="18.42578125" style="38" customWidth="1"/>
    <col min="11780" max="11780" width="18" style="38" customWidth="1"/>
    <col min="11781" max="11781" width="16.5703125" style="38" customWidth="1"/>
    <col min="11782" max="12032" width="9.7109375" style="38"/>
    <col min="12033" max="12033" width="11" style="38" customWidth="1"/>
    <col min="12034" max="12034" width="36.42578125" style="38" customWidth="1"/>
    <col min="12035" max="12035" width="18.42578125" style="38" customWidth="1"/>
    <col min="12036" max="12036" width="18" style="38" customWidth="1"/>
    <col min="12037" max="12037" width="16.5703125" style="38" customWidth="1"/>
    <col min="12038" max="12288" width="9.7109375" style="38"/>
    <col min="12289" max="12289" width="11" style="38" customWidth="1"/>
    <col min="12290" max="12290" width="36.42578125" style="38" customWidth="1"/>
    <col min="12291" max="12291" width="18.42578125" style="38" customWidth="1"/>
    <col min="12292" max="12292" width="18" style="38" customWidth="1"/>
    <col min="12293" max="12293" width="16.5703125" style="38" customWidth="1"/>
    <col min="12294" max="12544" width="9.7109375" style="38"/>
    <col min="12545" max="12545" width="11" style="38" customWidth="1"/>
    <col min="12546" max="12546" width="36.42578125" style="38" customWidth="1"/>
    <col min="12547" max="12547" width="18.42578125" style="38" customWidth="1"/>
    <col min="12548" max="12548" width="18" style="38" customWidth="1"/>
    <col min="12549" max="12549" width="16.5703125" style="38" customWidth="1"/>
    <col min="12550" max="12800" width="9.7109375" style="38"/>
    <col min="12801" max="12801" width="11" style="38" customWidth="1"/>
    <col min="12802" max="12802" width="36.42578125" style="38" customWidth="1"/>
    <col min="12803" max="12803" width="18.42578125" style="38" customWidth="1"/>
    <col min="12804" max="12804" width="18" style="38" customWidth="1"/>
    <col min="12805" max="12805" width="16.5703125" style="38" customWidth="1"/>
    <col min="12806" max="13056" width="9.7109375" style="38"/>
    <col min="13057" max="13057" width="11" style="38" customWidth="1"/>
    <col min="13058" max="13058" width="36.42578125" style="38" customWidth="1"/>
    <col min="13059" max="13059" width="18.42578125" style="38" customWidth="1"/>
    <col min="13060" max="13060" width="18" style="38" customWidth="1"/>
    <col min="13061" max="13061" width="16.5703125" style="38" customWidth="1"/>
    <col min="13062" max="13312" width="9.7109375" style="38"/>
    <col min="13313" max="13313" width="11" style="38" customWidth="1"/>
    <col min="13314" max="13314" width="36.42578125" style="38" customWidth="1"/>
    <col min="13315" max="13315" width="18.42578125" style="38" customWidth="1"/>
    <col min="13316" max="13316" width="18" style="38" customWidth="1"/>
    <col min="13317" max="13317" width="16.5703125" style="38" customWidth="1"/>
    <col min="13318" max="13568" width="9.7109375" style="38"/>
    <col min="13569" max="13569" width="11" style="38" customWidth="1"/>
    <col min="13570" max="13570" width="36.42578125" style="38" customWidth="1"/>
    <col min="13571" max="13571" width="18.42578125" style="38" customWidth="1"/>
    <col min="13572" max="13572" width="18" style="38" customWidth="1"/>
    <col min="13573" max="13573" width="16.5703125" style="38" customWidth="1"/>
    <col min="13574" max="13824" width="9.7109375" style="38"/>
    <col min="13825" max="13825" width="11" style="38" customWidth="1"/>
    <col min="13826" max="13826" width="36.42578125" style="38" customWidth="1"/>
    <col min="13827" max="13827" width="18.42578125" style="38" customWidth="1"/>
    <col min="13828" max="13828" width="18" style="38" customWidth="1"/>
    <col min="13829" max="13829" width="16.5703125" style="38" customWidth="1"/>
    <col min="13830" max="14080" width="9.7109375" style="38"/>
    <col min="14081" max="14081" width="11" style="38" customWidth="1"/>
    <col min="14082" max="14082" width="36.42578125" style="38" customWidth="1"/>
    <col min="14083" max="14083" width="18.42578125" style="38" customWidth="1"/>
    <col min="14084" max="14084" width="18" style="38" customWidth="1"/>
    <col min="14085" max="14085" width="16.5703125" style="38" customWidth="1"/>
    <col min="14086" max="14336" width="9.7109375" style="38"/>
    <col min="14337" max="14337" width="11" style="38" customWidth="1"/>
    <col min="14338" max="14338" width="36.42578125" style="38" customWidth="1"/>
    <col min="14339" max="14339" width="18.42578125" style="38" customWidth="1"/>
    <col min="14340" max="14340" width="18" style="38" customWidth="1"/>
    <col min="14341" max="14341" width="16.5703125" style="38" customWidth="1"/>
    <col min="14342" max="14592" width="9.7109375" style="38"/>
    <col min="14593" max="14593" width="11" style="38" customWidth="1"/>
    <col min="14594" max="14594" width="36.42578125" style="38" customWidth="1"/>
    <col min="14595" max="14595" width="18.42578125" style="38" customWidth="1"/>
    <col min="14596" max="14596" width="18" style="38" customWidth="1"/>
    <col min="14597" max="14597" width="16.5703125" style="38" customWidth="1"/>
    <col min="14598" max="14848" width="9.7109375" style="38"/>
    <col min="14849" max="14849" width="11" style="38" customWidth="1"/>
    <col min="14850" max="14850" width="36.42578125" style="38" customWidth="1"/>
    <col min="14851" max="14851" width="18.42578125" style="38" customWidth="1"/>
    <col min="14852" max="14852" width="18" style="38" customWidth="1"/>
    <col min="14853" max="14853" width="16.5703125" style="38" customWidth="1"/>
    <col min="14854" max="15104" width="9.7109375" style="38"/>
    <col min="15105" max="15105" width="11" style="38" customWidth="1"/>
    <col min="15106" max="15106" width="36.42578125" style="38" customWidth="1"/>
    <col min="15107" max="15107" width="18.42578125" style="38" customWidth="1"/>
    <col min="15108" max="15108" width="18" style="38" customWidth="1"/>
    <col min="15109" max="15109" width="16.5703125" style="38" customWidth="1"/>
    <col min="15110" max="15360" width="9.7109375" style="38"/>
    <col min="15361" max="15361" width="11" style="38" customWidth="1"/>
    <col min="15362" max="15362" width="36.42578125" style="38" customWidth="1"/>
    <col min="15363" max="15363" width="18.42578125" style="38" customWidth="1"/>
    <col min="15364" max="15364" width="18" style="38" customWidth="1"/>
    <col min="15365" max="15365" width="16.5703125" style="38" customWidth="1"/>
    <col min="15366" max="15616" width="9.7109375" style="38"/>
    <col min="15617" max="15617" width="11" style="38" customWidth="1"/>
    <col min="15618" max="15618" width="36.42578125" style="38" customWidth="1"/>
    <col min="15619" max="15619" width="18.42578125" style="38" customWidth="1"/>
    <col min="15620" max="15620" width="18" style="38" customWidth="1"/>
    <col min="15621" max="15621" width="16.5703125" style="38" customWidth="1"/>
    <col min="15622" max="15872" width="9.7109375" style="38"/>
    <col min="15873" max="15873" width="11" style="38" customWidth="1"/>
    <col min="15874" max="15874" width="36.42578125" style="38" customWidth="1"/>
    <col min="15875" max="15875" width="18.42578125" style="38" customWidth="1"/>
    <col min="15876" max="15876" width="18" style="38" customWidth="1"/>
    <col min="15877" max="15877" width="16.5703125" style="38" customWidth="1"/>
    <col min="15878" max="16128" width="9.7109375" style="38"/>
    <col min="16129" max="16129" width="11" style="38" customWidth="1"/>
    <col min="16130" max="16130" width="36.42578125" style="38" customWidth="1"/>
    <col min="16131" max="16131" width="18.42578125" style="38" customWidth="1"/>
    <col min="16132" max="16132" width="18" style="38" customWidth="1"/>
    <col min="16133" max="16133" width="16.5703125" style="38" customWidth="1"/>
    <col min="16134" max="16384" width="9.7109375" style="38"/>
  </cols>
  <sheetData>
    <row r="1" spans="1:8" x14ac:dyDescent="0.25">
      <c r="C1" s="59"/>
      <c r="D1" s="58"/>
      <c r="E1" s="58"/>
      <c r="F1" s="58"/>
    </row>
    <row r="2" spans="1:8" x14ac:dyDescent="0.25">
      <c r="C2" s="59"/>
      <c r="D2" s="58"/>
      <c r="E2" s="58"/>
      <c r="F2" s="58"/>
    </row>
    <row r="3" spans="1:8" ht="28.9" customHeight="1" x14ac:dyDescent="0.25">
      <c r="C3" s="195"/>
      <c r="D3" s="195"/>
      <c r="E3" s="195"/>
      <c r="F3" s="65"/>
    </row>
    <row r="4" spans="1:8" ht="18.600000000000001" customHeight="1" x14ac:dyDescent="0.25">
      <c r="C4" s="196"/>
      <c r="D4" s="196"/>
      <c r="E4" s="196"/>
      <c r="F4" s="196"/>
    </row>
    <row r="6" spans="1:8" ht="24.6" customHeight="1" x14ac:dyDescent="0.25"/>
    <row r="7" spans="1:8" ht="68.45" customHeight="1" x14ac:dyDescent="0.25">
      <c r="A7" s="197" t="s">
        <v>757</v>
      </c>
      <c r="B7" s="197"/>
      <c r="C7" s="197"/>
      <c r="D7" s="197"/>
      <c r="E7" s="197"/>
      <c r="F7" s="50"/>
      <c r="G7" s="50"/>
      <c r="H7" s="50"/>
    </row>
    <row r="8" spans="1:8" x14ac:dyDescent="0.25">
      <c r="A8" s="50"/>
      <c r="B8" s="50"/>
      <c r="C8" s="50"/>
      <c r="D8" s="57"/>
      <c r="E8" s="57"/>
      <c r="F8" s="50"/>
      <c r="G8" s="50"/>
      <c r="H8" s="50"/>
    </row>
    <row r="9" spans="1:8" x14ac:dyDescent="0.25">
      <c r="A9" s="50"/>
      <c r="B9" s="50"/>
      <c r="D9" s="57"/>
      <c r="E9" s="56" t="s">
        <v>4</v>
      </c>
      <c r="F9" s="50"/>
      <c r="G9" s="50"/>
      <c r="H9" s="50"/>
    </row>
    <row r="10" spans="1:8" ht="34.9" customHeight="1" x14ac:dyDescent="0.25">
      <c r="A10" s="198" t="s">
        <v>548</v>
      </c>
      <c r="B10" s="199" t="s">
        <v>547</v>
      </c>
      <c r="C10" s="199" t="s">
        <v>550</v>
      </c>
      <c r="D10" s="199"/>
      <c r="E10" s="199"/>
      <c r="F10" s="50"/>
      <c r="G10" s="50"/>
      <c r="H10" s="50"/>
    </row>
    <row r="11" spans="1:8" ht="17.45" customHeight="1" x14ac:dyDescent="0.25">
      <c r="A11" s="198"/>
      <c r="B11" s="199"/>
      <c r="C11" s="55" t="s">
        <v>546</v>
      </c>
      <c r="D11" s="54" t="s">
        <v>501</v>
      </c>
      <c r="E11" s="53" t="s">
        <v>0</v>
      </c>
      <c r="F11" s="50"/>
      <c r="G11" s="50"/>
      <c r="H11" s="50"/>
    </row>
    <row r="12" spans="1:8" ht="18.75" x14ac:dyDescent="0.3">
      <c r="A12" s="49">
        <v>1</v>
      </c>
      <c r="B12" s="48" t="s">
        <v>544</v>
      </c>
      <c r="C12" s="64">
        <v>503</v>
      </c>
      <c r="D12" s="52">
        <v>251.5</v>
      </c>
      <c r="E12" s="63">
        <f t="shared" ref="E12:E24" si="0">D12/C12</f>
        <v>0.5</v>
      </c>
      <c r="F12" s="50"/>
      <c r="G12" s="50"/>
      <c r="H12" s="50"/>
    </row>
    <row r="13" spans="1:8" ht="18.75" x14ac:dyDescent="0.3">
      <c r="A13" s="49">
        <v>2</v>
      </c>
      <c r="B13" s="48" t="s">
        <v>543</v>
      </c>
      <c r="C13" s="64">
        <v>832</v>
      </c>
      <c r="D13" s="52">
        <v>348.3</v>
      </c>
      <c r="E13" s="63">
        <f t="shared" si="0"/>
        <v>0.41862980769230773</v>
      </c>
      <c r="F13" s="50"/>
      <c r="G13" s="50"/>
      <c r="H13" s="50"/>
    </row>
    <row r="14" spans="1:8" ht="18.75" x14ac:dyDescent="0.3">
      <c r="A14" s="49">
        <v>3</v>
      </c>
      <c r="B14" s="48" t="s">
        <v>549</v>
      </c>
      <c r="C14" s="64">
        <v>722.7</v>
      </c>
      <c r="D14" s="52">
        <v>251.4</v>
      </c>
      <c r="E14" s="63">
        <f t="shared" si="0"/>
        <v>0.3478621834786218</v>
      </c>
      <c r="F14" s="50"/>
      <c r="G14" s="50"/>
      <c r="H14" s="50"/>
    </row>
    <row r="15" spans="1:8" ht="18.75" x14ac:dyDescent="0.3">
      <c r="A15" s="49">
        <v>4</v>
      </c>
      <c r="B15" s="48" t="s">
        <v>756</v>
      </c>
      <c r="C15" s="64">
        <v>191.3</v>
      </c>
      <c r="D15" s="52"/>
      <c r="E15" s="63">
        <f t="shared" ref="E15" si="1">D15/C15</f>
        <v>0</v>
      </c>
      <c r="F15" s="50"/>
      <c r="G15" s="50"/>
      <c r="H15" s="50"/>
    </row>
    <row r="16" spans="1:8" ht="18.75" x14ac:dyDescent="0.3">
      <c r="A16" s="49">
        <v>5</v>
      </c>
      <c r="B16" s="48" t="s">
        <v>540</v>
      </c>
      <c r="C16" s="64">
        <v>2506.1</v>
      </c>
      <c r="D16" s="52">
        <v>1347.8</v>
      </c>
      <c r="E16" s="63">
        <f t="shared" si="0"/>
        <v>0.53780774909221496</v>
      </c>
      <c r="F16" s="50"/>
      <c r="G16" s="50"/>
      <c r="H16" s="50"/>
    </row>
    <row r="17" spans="1:8" ht="18.75" x14ac:dyDescent="0.3">
      <c r="A17" s="49">
        <v>6</v>
      </c>
      <c r="B17" s="48" t="s">
        <v>537</v>
      </c>
      <c r="C17" s="64">
        <v>1161.5999999999999</v>
      </c>
      <c r="D17" s="52">
        <v>729.7</v>
      </c>
      <c r="E17" s="63">
        <f t="shared" si="0"/>
        <v>0.62818526170798905</v>
      </c>
      <c r="F17" s="50"/>
      <c r="G17" s="50"/>
      <c r="H17" s="50"/>
    </row>
    <row r="18" spans="1:8" ht="18.75" x14ac:dyDescent="0.3">
      <c r="A18" s="49">
        <v>7</v>
      </c>
      <c r="B18" s="48" t="s">
        <v>535</v>
      </c>
      <c r="C18" s="64">
        <v>2169.1</v>
      </c>
      <c r="D18" s="52">
        <v>1663.3</v>
      </c>
      <c r="E18" s="63">
        <f t="shared" si="0"/>
        <v>0.76681573002627823</v>
      </c>
      <c r="F18" s="50"/>
      <c r="G18" s="50"/>
      <c r="H18" s="50"/>
    </row>
    <row r="19" spans="1:8" ht="18.75" x14ac:dyDescent="0.3">
      <c r="A19" s="49">
        <v>8</v>
      </c>
      <c r="B19" s="48" t="s">
        <v>534</v>
      </c>
      <c r="C19" s="64">
        <v>867.4</v>
      </c>
      <c r="D19" s="52">
        <v>549.20000000000005</v>
      </c>
      <c r="E19" s="63">
        <f t="shared" si="0"/>
        <v>0.63315655983398667</v>
      </c>
      <c r="F19" s="50"/>
      <c r="G19" s="50"/>
      <c r="H19" s="50"/>
    </row>
    <row r="20" spans="1:8" ht="18.75" x14ac:dyDescent="0.3">
      <c r="A20" s="49">
        <v>9</v>
      </c>
      <c r="B20" s="48" t="s">
        <v>532</v>
      </c>
      <c r="C20" s="64">
        <v>1934.5</v>
      </c>
      <c r="D20" s="52">
        <v>1662.5</v>
      </c>
      <c r="E20" s="63">
        <f t="shared" si="0"/>
        <v>0.8593951925562161</v>
      </c>
      <c r="F20" s="50"/>
      <c r="G20" s="50"/>
      <c r="H20" s="50"/>
    </row>
    <row r="21" spans="1:8" ht="18.75" x14ac:dyDescent="0.3">
      <c r="A21" s="49">
        <v>10</v>
      </c>
      <c r="B21" s="48" t="s">
        <v>531</v>
      </c>
      <c r="C21" s="64">
        <v>2081.4</v>
      </c>
      <c r="D21" s="52">
        <v>1350.1</v>
      </c>
      <c r="E21" s="63">
        <f t="shared" si="0"/>
        <v>0.64864994715095603</v>
      </c>
      <c r="F21" s="50"/>
      <c r="G21" s="50"/>
      <c r="H21" s="50"/>
    </row>
    <row r="22" spans="1:8" ht="18.75" x14ac:dyDescent="0.3">
      <c r="A22" s="49">
        <v>11</v>
      </c>
      <c r="B22" s="48" t="s">
        <v>530</v>
      </c>
      <c r="C22" s="64">
        <v>1905.6</v>
      </c>
      <c r="D22" s="52">
        <v>1449.3</v>
      </c>
      <c r="E22" s="63">
        <f t="shared" si="0"/>
        <v>0.76054785894206556</v>
      </c>
      <c r="F22" s="50"/>
      <c r="G22" s="50"/>
      <c r="H22" s="50"/>
    </row>
    <row r="23" spans="1:8" ht="18.75" x14ac:dyDescent="0.3">
      <c r="A23" s="49">
        <v>12</v>
      </c>
      <c r="B23" s="48" t="s">
        <v>529</v>
      </c>
      <c r="C23" s="64">
        <v>1438.7</v>
      </c>
      <c r="D23" s="52">
        <v>762.6</v>
      </c>
      <c r="E23" s="63">
        <f t="shared" si="0"/>
        <v>0.53006186140265521</v>
      </c>
    </row>
    <row r="24" spans="1:8" ht="18.75" x14ac:dyDescent="0.3">
      <c r="A24" s="49">
        <v>13</v>
      </c>
      <c r="B24" s="48" t="s">
        <v>580</v>
      </c>
      <c r="C24" s="64">
        <v>1206.5</v>
      </c>
      <c r="D24" s="52">
        <v>613.5</v>
      </c>
      <c r="E24" s="63">
        <f t="shared" si="0"/>
        <v>0.50849564857024454</v>
      </c>
    </row>
    <row r="25" spans="1:8" ht="18.75" x14ac:dyDescent="0.3">
      <c r="A25" s="192" t="s">
        <v>504</v>
      </c>
      <c r="B25" s="193"/>
      <c r="C25" s="44">
        <f>SUM(C12:C24)</f>
        <v>17519.900000000001</v>
      </c>
      <c r="D25" s="44">
        <f>SUM(D12:D24)</f>
        <v>10979.199999999999</v>
      </c>
      <c r="E25" s="62">
        <f>D25/C25</f>
        <v>0.62667024355161838</v>
      </c>
    </row>
    <row r="26" spans="1:8" x14ac:dyDescent="0.25">
      <c r="A26" s="42"/>
      <c r="B26" s="42"/>
      <c r="C26" s="42"/>
    </row>
    <row r="27" spans="1:8" x14ac:dyDescent="0.25">
      <c r="A27" s="42"/>
      <c r="B27" s="42"/>
      <c r="C27" s="42"/>
    </row>
    <row r="28" spans="1:8" x14ac:dyDescent="0.25">
      <c r="A28" s="42"/>
      <c r="B28" s="42"/>
      <c r="C28" s="42"/>
    </row>
    <row r="29" spans="1:8" s="40" customFormat="1" ht="15.75" x14ac:dyDescent="0.25">
      <c r="A29" s="41" t="s">
        <v>5</v>
      </c>
      <c r="B29" s="41"/>
      <c r="C29" s="41"/>
      <c r="D29" s="41"/>
      <c r="E29" s="61" t="s">
        <v>2</v>
      </c>
      <c r="F29" s="60"/>
      <c r="G29" s="41"/>
    </row>
  </sheetData>
  <mergeCells count="7">
    <mergeCell ref="A25:B25"/>
    <mergeCell ref="C3:E3"/>
    <mergeCell ref="C4:F4"/>
    <mergeCell ref="A7:E7"/>
    <mergeCell ref="A10:A11"/>
    <mergeCell ref="B10:B11"/>
    <mergeCell ref="C10:E10"/>
  </mergeCells>
  <pageMargins left="0.78740157480314965" right="0.39370078740157483" top="0.78740157480314965" bottom="0.78740157480314965" header="0.51181102362204722" footer="0.51181102362204722"/>
  <pageSetup paperSize="9" scale="87" fitToHeight="0" orientation="portrait" r:id="rId1"/>
  <headerFooter differentFirst="1" alignWithMargins="0">
    <oddHeader>&amp;C&amp;P</oddHead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5:E35"/>
  <sheetViews>
    <sheetView workbookViewId="0">
      <selection activeCell="E17" sqref="E17"/>
    </sheetView>
  </sheetViews>
  <sheetFormatPr defaultColWidth="9.42578125" defaultRowHeight="12.75" x14ac:dyDescent="0.2"/>
  <cols>
    <col min="1" max="1" width="57.5703125" style="142" customWidth="1"/>
    <col min="2" max="2" width="28.5703125" style="142" customWidth="1"/>
    <col min="3" max="3" width="18.28515625" style="142" customWidth="1"/>
    <col min="4" max="4" width="15.5703125" style="142" customWidth="1"/>
    <col min="5" max="5" width="12.85546875" style="142" customWidth="1"/>
    <col min="6" max="6" width="1.42578125" style="142" customWidth="1"/>
    <col min="7" max="256" width="9.42578125" style="142"/>
    <col min="257" max="257" width="61" style="142" customWidth="1"/>
    <col min="258" max="258" width="25.85546875" style="142" customWidth="1"/>
    <col min="259" max="259" width="10.42578125" style="142" customWidth="1"/>
    <col min="260" max="260" width="10.85546875" style="142" customWidth="1"/>
    <col min="261" max="261" width="11.140625" style="142" customWidth="1"/>
    <col min="262" max="262" width="1.42578125" style="142" customWidth="1"/>
    <col min="263" max="512" width="9.42578125" style="142"/>
    <col min="513" max="513" width="61" style="142" customWidth="1"/>
    <col min="514" max="514" width="25.85546875" style="142" customWidth="1"/>
    <col min="515" max="515" width="10.42578125" style="142" customWidth="1"/>
    <col min="516" max="516" width="10.85546875" style="142" customWidth="1"/>
    <col min="517" max="517" width="11.140625" style="142" customWidth="1"/>
    <col min="518" max="518" width="1.42578125" style="142" customWidth="1"/>
    <col min="519" max="768" width="9.42578125" style="142"/>
    <col min="769" max="769" width="61" style="142" customWidth="1"/>
    <col min="770" max="770" width="25.85546875" style="142" customWidth="1"/>
    <col min="771" max="771" width="10.42578125" style="142" customWidth="1"/>
    <col min="772" max="772" width="10.85546875" style="142" customWidth="1"/>
    <col min="773" max="773" width="11.140625" style="142" customWidth="1"/>
    <col min="774" max="774" width="1.42578125" style="142" customWidth="1"/>
    <col min="775" max="1024" width="9.42578125" style="142"/>
    <col min="1025" max="1025" width="61" style="142" customWidth="1"/>
    <col min="1026" max="1026" width="25.85546875" style="142" customWidth="1"/>
    <col min="1027" max="1027" width="10.42578125" style="142" customWidth="1"/>
    <col min="1028" max="1028" width="10.85546875" style="142" customWidth="1"/>
    <col min="1029" max="1029" width="11.140625" style="142" customWidth="1"/>
    <col min="1030" max="1030" width="1.42578125" style="142" customWidth="1"/>
    <col min="1031" max="1280" width="9.42578125" style="142"/>
    <col min="1281" max="1281" width="61" style="142" customWidth="1"/>
    <col min="1282" max="1282" width="25.85546875" style="142" customWidth="1"/>
    <col min="1283" max="1283" width="10.42578125" style="142" customWidth="1"/>
    <col min="1284" max="1284" width="10.85546875" style="142" customWidth="1"/>
    <col min="1285" max="1285" width="11.140625" style="142" customWidth="1"/>
    <col min="1286" max="1286" width="1.42578125" style="142" customWidth="1"/>
    <col min="1287" max="1536" width="9.42578125" style="142"/>
    <col min="1537" max="1537" width="61" style="142" customWidth="1"/>
    <col min="1538" max="1538" width="25.85546875" style="142" customWidth="1"/>
    <col min="1539" max="1539" width="10.42578125" style="142" customWidth="1"/>
    <col min="1540" max="1540" width="10.85546875" style="142" customWidth="1"/>
    <col min="1541" max="1541" width="11.140625" style="142" customWidth="1"/>
    <col min="1542" max="1542" width="1.42578125" style="142" customWidth="1"/>
    <col min="1543" max="1792" width="9.42578125" style="142"/>
    <col min="1793" max="1793" width="61" style="142" customWidth="1"/>
    <col min="1794" max="1794" width="25.85546875" style="142" customWidth="1"/>
    <col min="1795" max="1795" width="10.42578125" style="142" customWidth="1"/>
    <col min="1796" max="1796" width="10.85546875" style="142" customWidth="1"/>
    <col min="1797" max="1797" width="11.140625" style="142" customWidth="1"/>
    <col min="1798" max="1798" width="1.42578125" style="142" customWidth="1"/>
    <col min="1799" max="2048" width="9.42578125" style="142"/>
    <col min="2049" max="2049" width="61" style="142" customWidth="1"/>
    <col min="2050" max="2050" width="25.85546875" style="142" customWidth="1"/>
    <col min="2051" max="2051" width="10.42578125" style="142" customWidth="1"/>
    <col min="2052" max="2052" width="10.85546875" style="142" customWidth="1"/>
    <col min="2053" max="2053" width="11.140625" style="142" customWidth="1"/>
    <col min="2054" max="2054" width="1.42578125" style="142" customWidth="1"/>
    <col min="2055" max="2304" width="9.42578125" style="142"/>
    <col min="2305" max="2305" width="61" style="142" customWidth="1"/>
    <col min="2306" max="2306" width="25.85546875" style="142" customWidth="1"/>
    <col min="2307" max="2307" width="10.42578125" style="142" customWidth="1"/>
    <col min="2308" max="2308" width="10.85546875" style="142" customWidth="1"/>
    <col min="2309" max="2309" width="11.140625" style="142" customWidth="1"/>
    <col min="2310" max="2310" width="1.42578125" style="142" customWidth="1"/>
    <col min="2311" max="2560" width="9.42578125" style="142"/>
    <col min="2561" max="2561" width="61" style="142" customWidth="1"/>
    <col min="2562" max="2562" width="25.85546875" style="142" customWidth="1"/>
    <col min="2563" max="2563" width="10.42578125" style="142" customWidth="1"/>
    <col min="2564" max="2564" width="10.85546875" style="142" customWidth="1"/>
    <col min="2565" max="2565" width="11.140625" style="142" customWidth="1"/>
    <col min="2566" max="2566" width="1.42578125" style="142" customWidth="1"/>
    <col min="2567" max="2816" width="9.42578125" style="142"/>
    <col min="2817" max="2817" width="61" style="142" customWidth="1"/>
    <col min="2818" max="2818" width="25.85546875" style="142" customWidth="1"/>
    <col min="2819" max="2819" width="10.42578125" style="142" customWidth="1"/>
    <col min="2820" max="2820" width="10.85546875" style="142" customWidth="1"/>
    <col min="2821" max="2821" width="11.140625" style="142" customWidth="1"/>
    <col min="2822" max="2822" width="1.42578125" style="142" customWidth="1"/>
    <col min="2823" max="3072" width="9.42578125" style="142"/>
    <col min="3073" max="3073" width="61" style="142" customWidth="1"/>
    <col min="3074" max="3074" width="25.85546875" style="142" customWidth="1"/>
    <col min="3075" max="3075" width="10.42578125" style="142" customWidth="1"/>
    <col min="3076" max="3076" width="10.85546875" style="142" customWidth="1"/>
    <col min="3077" max="3077" width="11.140625" style="142" customWidth="1"/>
    <col min="3078" max="3078" width="1.42578125" style="142" customWidth="1"/>
    <col min="3079" max="3328" width="9.42578125" style="142"/>
    <col min="3329" max="3329" width="61" style="142" customWidth="1"/>
    <col min="3330" max="3330" width="25.85546875" style="142" customWidth="1"/>
    <col min="3331" max="3331" width="10.42578125" style="142" customWidth="1"/>
    <col min="3332" max="3332" width="10.85546875" style="142" customWidth="1"/>
    <col min="3333" max="3333" width="11.140625" style="142" customWidth="1"/>
    <col min="3334" max="3334" width="1.42578125" style="142" customWidth="1"/>
    <col min="3335" max="3584" width="9.42578125" style="142"/>
    <col min="3585" max="3585" width="61" style="142" customWidth="1"/>
    <col min="3586" max="3586" width="25.85546875" style="142" customWidth="1"/>
    <col min="3587" max="3587" width="10.42578125" style="142" customWidth="1"/>
    <col min="3588" max="3588" width="10.85546875" style="142" customWidth="1"/>
    <col min="3589" max="3589" width="11.140625" style="142" customWidth="1"/>
    <col min="3590" max="3590" width="1.42578125" style="142" customWidth="1"/>
    <col min="3591" max="3840" width="9.42578125" style="142"/>
    <col min="3841" max="3841" width="61" style="142" customWidth="1"/>
    <col min="3842" max="3842" width="25.85546875" style="142" customWidth="1"/>
    <col min="3843" max="3843" width="10.42578125" style="142" customWidth="1"/>
    <col min="3844" max="3844" width="10.85546875" style="142" customWidth="1"/>
    <col min="3845" max="3845" width="11.140625" style="142" customWidth="1"/>
    <col min="3846" max="3846" width="1.42578125" style="142" customWidth="1"/>
    <col min="3847" max="4096" width="9.42578125" style="142"/>
    <col min="4097" max="4097" width="61" style="142" customWidth="1"/>
    <col min="4098" max="4098" width="25.85546875" style="142" customWidth="1"/>
    <col min="4099" max="4099" width="10.42578125" style="142" customWidth="1"/>
    <col min="4100" max="4100" width="10.85546875" style="142" customWidth="1"/>
    <col min="4101" max="4101" width="11.140625" style="142" customWidth="1"/>
    <col min="4102" max="4102" width="1.42578125" style="142" customWidth="1"/>
    <col min="4103" max="4352" width="9.42578125" style="142"/>
    <col min="4353" max="4353" width="61" style="142" customWidth="1"/>
    <col min="4354" max="4354" width="25.85546875" style="142" customWidth="1"/>
    <col min="4355" max="4355" width="10.42578125" style="142" customWidth="1"/>
    <col min="4356" max="4356" width="10.85546875" style="142" customWidth="1"/>
    <col min="4357" max="4357" width="11.140625" style="142" customWidth="1"/>
    <col min="4358" max="4358" width="1.42578125" style="142" customWidth="1"/>
    <col min="4359" max="4608" width="9.42578125" style="142"/>
    <col min="4609" max="4609" width="61" style="142" customWidth="1"/>
    <col min="4610" max="4610" width="25.85546875" style="142" customWidth="1"/>
    <col min="4611" max="4611" width="10.42578125" style="142" customWidth="1"/>
    <col min="4612" max="4612" width="10.85546875" style="142" customWidth="1"/>
    <col min="4613" max="4613" width="11.140625" style="142" customWidth="1"/>
    <col min="4614" max="4614" width="1.42578125" style="142" customWidth="1"/>
    <col min="4615" max="4864" width="9.42578125" style="142"/>
    <col min="4865" max="4865" width="61" style="142" customWidth="1"/>
    <col min="4866" max="4866" width="25.85546875" style="142" customWidth="1"/>
    <col min="4867" max="4867" width="10.42578125" style="142" customWidth="1"/>
    <col min="4868" max="4868" width="10.85546875" style="142" customWidth="1"/>
    <col min="4869" max="4869" width="11.140625" style="142" customWidth="1"/>
    <col min="4870" max="4870" width="1.42578125" style="142" customWidth="1"/>
    <col min="4871" max="5120" width="9.42578125" style="142"/>
    <col min="5121" max="5121" width="61" style="142" customWidth="1"/>
    <col min="5122" max="5122" width="25.85546875" style="142" customWidth="1"/>
    <col min="5123" max="5123" width="10.42578125" style="142" customWidth="1"/>
    <col min="5124" max="5124" width="10.85546875" style="142" customWidth="1"/>
    <col min="5125" max="5125" width="11.140625" style="142" customWidth="1"/>
    <col min="5126" max="5126" width="1.42578125" style="142" customWidth="1"/>
    <col min="5127" max="5376" width="9.42578125" style="142"/>
    <col min="5377" max="5377" width="61" style="142" customWidth="1"/>
    <col min="5378" max="5378" width="25.85546875" style="142" customWidth="1"/>
    <col min="5379" max="5379" width="10.42578125" style="142" customWidth="1"/>
    <col min="5380" max="5380" width="10.85546875" style="142" customWidth="1"/>
    <col min="5381" max="5381" width="11.140625" style="142" customWidth="1"/>
    <col min="5382" max="5382" width="1.42578125" style="142" customWidth="1"/>
    <col min="5383" max="5632" width="9.42578125" style="142"/>
    <col min="5633" max="5633" width="61" style="142" customWidth="1"/>
    <col min="5634" max="5634" width="25.85546875" style="142" customWidth="1"/>
    <col min="5635" max="5635" width="10.42578125" style="142" customWidth="1"/>
    <col min="5636" max="5636" width="10.85546875" style="142" customWidth="1"/>
    <col min="5637" max="5637" width="11.140625" style="142" customWidth="1"/>
    <col min="5638" max="5638" width="1.42578125" style="142" customWidth="1"/>
    <col min="5639" max="5888" width="9.42578125" style="142"/>
    <col min="5889" max="5889" width="61" style="142" customWidth="1"/>
    <col min="5890" max="5890" width="25.85546875" style="142" customWidth="1"/>
    <col min="5891" max="5891" width="10.42578125" style="142" customWidth="1"/>
    <col min="5892" max="5892" width="10.85546875" style="142" customWidth="1"/>
    <col min="5893" max="5893" width="11.140625" style="142" customWidth="1"/>
    <col min="5894" max="5894" width="1.42578125" style="142" customWidth="1"/>
    <col min="5895" max="6144" width="9.42578125" style="142"/>
    <col min="6145" max="6145" width="61" style="142" customWidth="1"/>
    <col min="6146" max="6146" width="25.85546875" style="142" customWidth="1"/>
    <col min="6147" max="6147" width="10.42578125" style="142" customWidth="1"/>
    <col min="6148" max="6148" width="10.85546875" style="142" customWidth="1"/>
    <col min="6149" max="6149" width="11.140625" style="142" customWidth="1"/>
    <col min="6150" max="6150" width="1.42578125" style="142" customWidth="1"/>
    <col min="6151" max="6400" width="9.42578125" style="142"/>
    <col min="6401" max="6401" width="61" style="142" customWidth="1"/>
    <col min="6402" max="6402" width="25.85546875" style="142" customWidth="1"/>
    <col min="6403" max="6403" width="10.42578125" style="142" customWidth="1"/>
    <col min="6404" max="6404" width="10.85546875" style="142" customWidth="1"/>
    <col min="6405" max="6405" width="11.140625" style="142" customWidth="1"/>
    <col min="6406" max="6406" width="1.42578125" style="142" customWidth="1"/>
    <col min="6407" max="6656" width="9.42578125" style="142"/>
    <col min="6657" max="6657" width="61" style="142" customWidth="1"/>
    <col min="6658" max="6658" width="25.85546875" style="142" customWidth="1"/>
    <col min="6659" max="6659" width="10.42578125" style="142" customWidth="1"/>
    <col min="6660" max="6660" width="10.85546875" style="142" customWidth="1"/>
    <col min="6661" max="6661" width="11.140625" style="142" customWidth="1"/>
    <col min="6662" max="6662" width="1.42578125" style="142" customWidth="1"/>
    <col min="6663" max="6912" width="9.42578125" style="142"/>
    <col min="6913" max="6913" width="61" style="142" customWidth="1"/>
    <col min="6914" max="6914" width="25.85546875" style="142" customWidth="1"/>
    <col min="6915" max="6915" width="10.42578125" style="142" customWidth="1"/>
    <col min="6916" max="6916" width="10.85546875" style="142" customWidth="1"/>
    <col min="6917" max="6917" width="11.140625" style="142" customWidth="1"/>
    <col min="6918" max="6918" width="1.42578125" style="142" customWidth="1"/>
    <col min="6919" max="7168" width="9.42578125" style="142"/>
    <col min="7169" max="7169" width="61" style="142" customWidth="1"/>
    <col min="7170" max="7170" width="25.85546875" style="142" customWidth="1"/>
    <col min="7171" max="7171" width="10.42578125" style="142" customWidth="1"/>
    <col min="7172" max="7172" width="10.85546875" style="142" customWidth="1"/>
    <col min="7173" max="7173" width="11.140625" style="142" customWidth="1"/>
    <col min="7174" max="7174" width="1.42578125" style="142" customWidth="1"/>
    <col min="7175" max="7424" width="9.42578125" style="142"/>
    <col min="7425" max="7425" width="61" style="142" customWidth="1"/>
    <col min="7426" max="7426" width="25.85546875" style="142" customWidth="1"/>
    <col min="7427" max="7427" width="10.42578125" style="142" customWidth="1"/>
    <col min="7428" max="7428" width="10.85546875" style="142" customWidth="1"/>
    <col min="7429" max="7429" width="11.140625" style="142" customWidth="1"/>
    <col min="7430" max="7430" width="1.42578125" style="142" customWidth="1"/>
    <col min="7431" max="7680" width="9.42578125" style="142"/>
    <col min="7681" max="7681" width="61" style="142" customWidth="1"/>
    <col min="7682" max="7682" width="25.85546875" style="142" customWidth="1"/>
    <col min="7683" max="7683" width="10.42578125" style="142" customWidth="1"/>
    <col min="7684" max="7684" width="10.85546875" style="142" customWidth="1"/>
    <col min="7685" max="7685" width="11.140625" style="142" customWidth="1"/>
    <col min="7686" max="7686" width="1.42578125" style="142" customWidth="1"/>
    <col min="7687" max="7936" width="9.42578125" style="142"/>
    <col min="7937" max="7937" width="61" style="142" customWidth="1"/>
    <col min="7938" max="7938" width="25.85546875" style="142" customWidth="1"/>
    <col min="7939" max="7939" width="10.42578125" style="142" customWidth="1"/>
    <col min="7940" max="7940" width="10.85546875" style="142" customWidth="1"/>
    <col min="7941" max="7941" width="11.140625" style="142" customWidth="1"/>
    <col min="7942" max="7942" width="1.42578125" style="142" customWidth="1"/>
    <col min="7943" max="8192" width="9.42578125" style="142"/>
    <col min="8193" max="8193" width="61" style="142" customWidth="1"/>
    <col min="8194" max="8194" width="25.85546875" style="142" customWidth="1"/>
    <col min="8195" max="8195" width="10.42578125" style="142" customWidth="1"/>
    <col min="8196" max="8196" width="10.85546875" style="142" customWidth="1"/>
    <col min="8197" max="8197" width="11.140625" style="142" customWidth="1"/>
    <col min="8198" max="8198" width="1.42578125" style="142" customWidth="1"/>
    <col min="8199" max="8448" width="9.42578125" style="142"/>
    <col min="8449" max="8449" width="61" style="142" customWidth="1"/>
    <col min="8450" max="8450" width="25.85546875" style="142" customWidth="1"/>
    <col min="8451" max="8451" width="10.42578125" style="142" customWidth="1"/>
    <col min="8452" max="8452" width="10.85546875" style="142" customWidth="1"/>
    <col min="8453" max="8453" width="11.140625" style="142" customWidth="1"/>
    <col min="8454" max="8454" width="1.42578125" style="142" customWidth="1"/>
    <col min="8455" max="8704" width="9.42578125" style="142"/>
    <col min="8705" max="8705" width="61" style="142" customWidth="1"/>
    <col min="8706" max="8706" width="25.85546875" style="142" customWidth="1"/>
    <col min="8707" max="8707" width="10.42578125" style="142" customWidth="1"/>
    <col min="8708" max="8708" width="10.85546875" style="142" customWidth="1"/>
    <col min="8709" max="8709" width="11.140625" style="142" customWidth="1"/>
    <col min="8710" max="8710" width="1.42578125" style="142" customWidth="1"/>
    <col min="8711" max="8960" width="9.42578125" style="142"/>
    <col min="8961" max="8961" width="61" style="142" customWidth="1"/>
    <col min="8962" max="8962" width="25.85546875" style="142" customWidth="1"/>
    <col min="8963" max="8963" width="10.42578125" style="142" customWidth="1"/>
    <col min="8964" max="8964" width="10.85546875" style="142" customWidth="1"/>
    <col min="8965" max="8965" width="11.140625" style="142" customWidth="1"/>
    <col min="8966" max="8966" width="1.42578125" style="142" customWidth="1"/>
    <col min="8967" max="9216" width="9.42578125" style="142"/>
    <col min="9217" max="9217" width="61" style="142" customWidth="1"/>
    <col min="9218" max="9218" width="25.85546875" style="142" customWidth="1"/>
    <col min="9219" max="9219" width="10.42578125" style="142" customWidth="1"/>
    <col min="9220" max="9220" width="10.85546875" style="142" customWidth="1"/>
    <col min="9221" max="9221" width="11.140625" style="142" customWidth="1"/>
    <col min="9222" max="9222" width="1.42578125" style="142" customWidth="1"/>
    <col min="9223" max="9472" width="9.42578125" style="142"/>
    <col min="9473" max="9473" width="61" style="142" customWidth="1"/>
    <col min="9474" max="9474" width="25.85546875" style="142" customWidth="1"/>
    <col min="9475" max="9475" width="10.42578125" style="142" customWidth="1"/>
    <col min="9476" max="9476" width="10.85546875" style="142" customWidth="1"/>
    <col min="9477" max="9477" width="11.140625" style="142" customWidth="1"/>
    <col min="9478" max="9478" width="1.42578125" style="142" customWidth="1"/>
    <col min="9479" max="9728" width="9.42578125" style="142"/>
    <col min="9729" max="9729" width="61" style="142" customWidth="1"/>
    <col min="9730" max="9730" width="25.85546875" style="142" customWidth="1"/>
    <col min="9731" max="9731" width="10.42578125" style="142" customWidth="1"/>
    <col min="9732" max="9732" width="10.85546875" style="142" customWidth="1"/>
    <col min="9733" max="9733" width="11.140625" style="142" customWidth="1"/>
    <col min="9734" max="9734" width="1.42578125" style="142" customWidth="1"/>
    <col min="9735" max="9984" width="9.42578125" style="142"/>
    <col min="9985" max="9985" width="61" style="142" customWidth="1"/>
    <col min="9986" max="9986" width="25.85546875" style="142" customWidth="1"/>
    <col min="9987" max="9987" width="10.42578125" style="142" customWidth="1"/>
    <col min="9988" max="9988" width="10.85546875" style="142" customWidth="1"/>
    <col min="9989" max="9989" width="11.140625" style="142" customWidth="1"/>
    <col min="9990" max="9990" width="1.42578125" style="142" customWidth="1"/>
    <col min="9991" max="10240" width="9.42578125" style="142"/>
    <col min="10241" max="10241" width="61" style="142" customWidth="1"/>
    <col min="10242" max="10242" width="25.85546875" style="142" customWidth="1"/>
    <col min="10243" max="10243" width="10.42578125" style="142" customWidth="1"/>
    <col min="10244" max="10244" width="10.85546875" style="142" customWidth="1"/>
    <col min="10245" max="10245" width="11.140625" style="142" customWidth="1"/>
    <col min="10246" max="10246" width="1.42578125" style="142" customWidth="1"/>
    <col min="10247" max="10496" width="9.42578125" style="142"/>
    <col min="10497" max="10497" width="61" style="142" customWidth="1"/>
    <col min="10498" max="10498" width="25.85546875" style="142" customWidth="1"/>
    <col min="10499" max="10499" width="10.42578125" style="142" customWidth="1"/>
    <col min="10500" max="10500" width="10.85546875" style="142" customWidth="1"/>
    <col min="10501" max="10501" width="11.140625" style="142" customWidth="1"/>
    <col min="10502" max="10502" width="1.42578125" style="142" customWidth="1"/>
    <col min="10503" max="10752" width="9.42578125" style="142"/>
    <col min="10753" max="10753" width="61" style="142" customWidth="1"/>
    <col min="10754" max="10754" width="25.85546875" style="142" customWidth="1"/>
    <col min="10755" max="10755" width="10.42578125" style="142" customWidth="1"/>
    <col min="10756" max="10756" width="10.85546875" style="142" customWidth="1"/>
    <col min="10757" max="10757" width="11.140625" style="142" customWidth="1"/>
    <col min="10758" max="10758" width="1.42578125" style="142" customWidth="1"/>
    <col min="10759" max="11008" width="9.42578125" style="142"/>
    <col min="11009" max="11009" width="61" style="142" customWidth="1"/>
    <col min="11010" max="11010" width="25.85546875" style="142" customWidth="1"/>
    <col min="11011" max="11011" width="10.42578125" style="142" customWidth="1"/>
    <col min="11012" max="11012" width="10.85546875" style="142" customWidth="1"/>
    <col min="11013" max="11013" width="11.140625" style="142" customWidth="1"/>
    <col min="11014" max="11014" width="1.42578125" style="142" customWidth="1"/>
    <col min="11015" max="11264" width="9.42578125" style="142"/>
    <col min="11265" max="11265" width="61" style="142" customWidth="1"/>
    <col min="11266" max="11266" width="25.85546875" style="142" customWidth="1"/>
    <col min="11267" max="11267" width="10.42578125" style="142" customWidth="1"/>
    <col min="11268" max="11268" width="10.85546875" style="142" customWidth="1"/>
    <col min="11269" max="11269" width="11.140625" style="142" customWidth="1"/>
    <col min="11270" max="11270" width="1.42578125" style="142" customWidth="1"/>
    <col min="11271" max="11520" width="9.42578125" style="142"/>
    <col min="11521" max="11521" width="61" style="142" customWidth="1"/>
    <col min="11522" max="11522" width="25.85546875" style="142" customWidth="1"/>
    <col min="11523" max="11523" width="10.42578125" style="142" customWidth="1"/>
    <col min="11524" max="11524" width="10.85546875" style="142" customWidth="1"/>
    <col min="11525" max="11525" width="11.140625" style="142" customWidth="1"/>
    <col min="11526" max="11526" width="1.42578125" style="142" customWidth="1"/>
    <col min="11527" max="11776" width="9.42578125" style="142"/>
    <col min="11777" max="11777" width="61" style="142" customWidth="1"/>
    <col min="11778" max="11778" width="25.85546875" style="142" customWidth="1"/>
    <col min="11779" max="11779" width="10.42578125" style="142" customWidth="1"/>
    <col min="11780" max="11780" width="10.85546875" style="142" customWidth="1"/>
    <col min="11781" max="11781" width="11.140625" style="142" customWidth="1"/>
    <col min="11782" max="11782" width="1.42578125" style="142" customWidth="1"/>
    <col min="11783" max="12032" width="9.42578125" style="142"/>
    <col min="12033" max="12033" width="61" style="142" customWidth="1"/>
    <col min="12034" max="12034" width="25.85546875" style="142" customWidth="1"/>
    <col min="12035" max="12035" width="10.42578125" style="142" customWidth="1"/>
    <col min="12036" max="12036" width="10.85546875" style="142" customWidth="1"/>
    <col min="12037" max="12037" width="11.140625" style="142" customWidth="1"/>
    <col min="12038" max="12038" width="1.42578125" style="142" customWidth="1"/>
    <col min="12039" max="12288" width="9.42578125" style="142"/>
    <col min="12289" max="12289" width="61" style="142" customWidth="1"/>
    <col min="12290" max="12290" width="25.85546875" style="142" customWidth="1"/>
    <col min="12291" max="12291" width="10.42578125" style="142" customWidth="1"/>
    <col min="12292" max="12292" width="10.85546875" style="142" customWidth="1"/>
    <col min="12293" max="12293" width="11.140625" style="142" customWidth="1"/>
    <col min="12294" max="12294" width="1.42578125" style="142" customWidth="1"/>
    <col min="12295" max="12544" width="9.42578125" style="142"/>
    <col min="12545" max="12545" width="61" style="142" customWidth="1"/>
    <col min="12546" max="12546" width="25.85546875" style="142" customWidth="1"/>
    <col min="12547" max="12547" width="10.42578125" style="142" customWidth="1"/>
    <col min="12548" max="12548" width="10.85546875" style="142" customWidth="1"/>
    <col min="12549" max="12549" width="11.140625" style="142" customWidth="1"/>
    <col min="12550" max="12550" width="1.42578125" style="142" customWidth="1"/>
    <col min="12551" max="12800" width="9.42578125" style="142"/>
    <col min="12801" max="12801" width="61" style="142" customWidth="1"/>
    <col min="12802" max="12802" width="25.85546875" style="142" customWidth="1"/>
    <col min="12803" max="12803" width="10.42578125" style="142" customWidth="1"/>
    <col min="12804" max="12804" width="10.85546875" style="142" customWidth="1"/>
    <col min="12805" max="12805" width="11.140625" style="142" customWidth="1"/>
    <col min="12806" max="12806" width="1.42578125" style="142" customWidth="1"/>
    <col min="12807" max="13056" width="9.42578125" style="142"/>
    <col min="13057" max="13057" width="61" style="142" customWidth="1"/>
    <col min="13058" max="13058" width="25.85546875" style="142" customWidth="1"/>
    <col min="13059" max="13059" width="10.42578125" style="142" customWidth="1"/>
    <col min="13060" max="13060" width="10.85546875" style="142" customWidth="1"/>
    <col min="13061" max="13061" width="11.140625" style="142" customWidth="1"/>
    <col min="13062" max="13062" width="1.42578125" style="142" customWidth="1"/>
    <col min="13063" max="13312" width="9.42578125" style="142"/>
    <col min="13313" max="13313" width="61" style="142" customWidth="1"/>
    <col min="13314" max="13314" width="25.85546875" style="142" customWidth="1"/>
    <col min="13315" max="13315" width="10.42578125" style="142" customWidth="1"/>
    <col min="13316" max="13316" width="10.85546875" style="142" customWidth="1"/>
    <col min="13317" max="13317" width="11.140625" style="142" customWidth="1"/>
    <col min="13318" max="13318" width="1.42578125" style="142" customWidth="1"/>
    <col min="13319" max="13568" width="9.42578125" style="142"/>
    <col min="13569" max="13569" width="61" style="142" customWidth="1"/>
    <col min="13570" max="13570" width="25.85546875" style="142" customWidth="1"/>
    <col min="13571" max="13571" width="10.42578125" style="142" customWidth="1"/>
    <col min="13572" max="13572" width="10.85546875" style="142" customWidth="1"/>
    <col min="13573" max="13573" width="11.140625" style="142" customWidth="1"/>
    <col min="13574" max="13574" width="1.42578125" style="142" customWidth="1"/>
    <col min="13575" max="13824" width="9.42578125" style="142"/>
    <col min="13825" max="13825" width="61" style="142" customWidth="1"/>
    <col min="13826" max="13826" width="25.85546875" style="142" customWidth="1"/>
    <col min="13827" max="13827" width="10.42578125" style="142" customWidth="1"/>
    <col min="13828" max="13828" width="10.85546875" style="142" customWidth="1"/>
    <col min="13829" max="13829" width="11.140625" style="142" customWidth="1"/>
    <col min="13830" max="13830" width="1.42578125" style="142" customWidth="1"/>
    <col min="13831" max="14080" width="9.42578125" style="142"/>
    <col min="14081" max="14081" width="61" style="142" customWidth="1"/>
    <col min="14082" max="14082" width="25.85546875" style="142" customWidth="1"/>
    <col min="14083" max="14083" width="10.42578125" style="142" customWidth="1"/>
    <col min="14084" max="14084" width="10.85546875" style="142" customWidth="1"/>
    <col min="14085" max="14085" width="11.140625" style="142" customWidth="1"/>
    <col min="14086" max="14086" width="1.42578125" style="142" customWidth="1"/>
    <col min="14087" max="14336" width="9.42578125" style="142"/>
    <col min="14337" max="14337" width="61" style="142" customWidth="1"/>
    <col min="14338" max="14338" width="25.85546875" style="142" customWidth="1"/>
    <col min="14339" max="14339" width="10.42578125" style="142" customWidth="1"/>
    <col min="14340" max="14340" width="10.85546875" style="142" customWidth="1"/>
    <col min="14341" max="14341" width="11.140625" style="142" customWidth="1"/>
    <col min="14342" max="14342" width="1.42578125" style="142" customWidth="1"/>
    <col min="14343" max="14592" width="9.42578125" style="142"/>
    <col min="14593" max="14593" width="61" style="142" customWidth="1"/>
    <col min="14594" max="14594" width="25.85546875" style="142" customWidth="1"/>
    <col min="14595" max="14595" width="10.42578125" style="142" customWidth="1"/>
    <col min="14596" max="14596" width="10.85546875" style="142" customWidth="1"/>
    <col min="14597" max="14597" width="11.140625" style="142" customWidth="1"/>
    <col min="14598" max="14598" width="1.42578125" style="142" customWidth="1"/>
    <col min="14599" max="14848" width="9.42578125" style="142"/>
    <col min="14849" max="14849" width="61" style="142" customWidth="1"/>
    <col min="14850" max="14850" width="25.85546875" style="142" customWidth="1"/>
    <col min="14851" max="14851" width="10.42578125" style="142" customWidth="1"/>
    <col min="14852" max="14852" width="10.85546875" style="142" customWidth="1"/>
    <col min="14853" max="14853" width="11.140625" style="142" customWidth="1"/>
    <col min="14854" max="14854" width="1.42578125" style="142" customWidth="1"/>
    <col min="14855" max="15104" width="9.42578125" style="142"/>
    <col min="15105" max="15105" width="61" style="142" customWidth="1"/>
    <col min="15106" max="15106" width="25.85546875" style="142" customWidth="1"/>
    <col min="15107" max="15107" width="10.42578125" style="142" customWidth="1"/>
    <col min="15108" max="15108" width="10.85546875" style="142" customWidth="1"/>
    <col min="15109" max="15109" width="11.140625" style="142" customWidth="1"/>
    <col min="15110" max="15110" width="1.42578125" style="142" customWidth="1"/>
    <col min="15111" max="15360" width="9.42578125" style="142"/>
    <col min="15361" max="15361" width="61" style="142" customWidth="1"/>
    <col min="15362" max="15362" width="25.85546875" style="142" customWidth="1"/>
    <col min="15363" max="15363" width="10.42578125" style="142" customWidth="1"/>
    <col min="15364" max="15364" width="10.85546875" style="142" customWidth="1"/>
    <col min="15365" max="15365" width="11.140625" style="142" customWidth="1"/>
    <col min="15366" max="15366" width="1.42578125" style="142" customWidth="1"/>
    <col min="15367" max="15616" width="9.42578125" style="142"/>
    <col min="15617" max="15617" width="61" style="142" customWidth="1"/>
    <col min="15618" max="15618" width="25.85546875" style="142" customWidth="1"/>
    <col min="15619" max="15619" width="10.42578125" style="142" customWidth="1"/>
    <col min="15620" max="15620" width="10.85546875" style="142" customWidth="1"/>
    <col min="15621" max="15621" width="11.140625" style="142" customWidth="1"/>
    <col min="15622" max="15622" width="1.42578125" style="142" customWidth="1"/>
    <col min="15623" max="15872" width="9.42578125" style="142"/>
    <col min="15873" max="15873" width="61" style="142" customWidth="1"/>
    <col min="15874" max="15874" width="25.85546875" style="142" customWidth="1"/>
    <col min="15875" max="15875" width="10.42578125" style="142" customWidth="1"/>
    <col min="15876" max="15876" width="10.85546875" style="142" customWidth="1"/>
    <col min="15877" max="15877" width="11.140625" style="142" customWidth="1"/>
    <col min="15878" max="15878" width="1.42578125" style="142" customWidth="1"/>
    <col min="15879" max="16128" width="9.42578125" style="142"/>
    <col min="16129" max="16129" width="61" style="142" customWidth="1"/>
    <col min="16130" max="16130" width="25.85546875" style="142" customWidth="1"/>
    <col min="16131" max="16131" width="10.42578125" style="142" customWidth="1"/>
    <col min="16132" max="16132" width="10.85546875" style="142" customWidth="1"/>
    <col min="16133" max="16133" width="11.140625" style="142" customWidth="1"/>
    <col min="16134" max="16134" width="1.42578125" style="142" customWidth="1"/>
    <col min="16135" max="16384" width="9.42578125" style="142"/>
  </cols>
  <sheetData>
    <row r="5" spans="1:5" x14ac:dyDescent="0.2">
      <c r="A5" s="139"/>
      <c r="B5" s="140"/>
      <c r="C5" s="141"/>
      <c r="D5" s="139"/>
      <c r="E5" s="139"/>
    </row>
    <row r="6" spans="1:5" x14ac:dyDescent="0.2">
      <c r="A6" s="139"/>
      <c r="B6" s="143"/>
      <c r="C6" s="143"/>
      <c r="D6" s="143"/>
      <c r="E6" s="143"/>
    </row>
    <row r="7" spans="1:5" x14ac:dyDescent="0.2">
      <c r="A7" s="139"/>
      <c r="B7" s="143"/>
      <c r="C7" s="143"/>
      <c r="D7" s="143"/>
      <c r="E7" s="143"/>
    </row>
    <row r="8" spans="1:5" x14ac:dyDescent="0.2">
      <c r="A8" s="139"/>
      <c r="B8" s="143"/>
      <c r="C8" s="143"/>
      <c r="D8" s="143"/>
      <c r="E8" s="143"/>
    </row>
    <row r="9" spans="1:5" x14ac:dyDescent="0.2">
      <c r="A9" s="139"/>
      <c r="B9" s="139"/>
      <c r="C9" s="139"/>
      <c r="D9" s="139"/>
      <c r="E9" s="143"/>
    </row>
    <row r="10" spans="1:5" x14ac:dyDescent="0.2">
      <c r="A10" s="139"/>
      <c r="B10" s="139"/>
      <c r="C10" s="139"/>
      <c r="D10" s="139"/>
      <c r="E10" s="143"/>
    </row>
    <row r="11" spans="1:5" ht="45" customHeight="1" x14ac:dyDescent="0.2">
      <c r="A11" s="200" t="s">
        <v>768</v>
      </c>
      <c r="B11" s="200"/>
      <c r="C11" s="200"/>
      <c r="D11" s="200"/>
      <c r="E11" s="200"/>
    </row>
    <row r="12" spans="1:5" x14ac:dyDescent="0.2">
      <c r="A12" s="144"/>
      <c r="B12" s="144"/>
      <c r="C12" s="144"/>
      <c r="D12" s="139"/>
      <c r="E12" s="139"/>
    </row>
    <row r="13" spans="1:5" x14ac:dyDescent="0.2">
      <c r="A13" s="139"/>
      <c r="B13" s="139"/>
      <c r="C13" s="139"/>
      <c r="E13" s="145" t="s">
        <v>702</v>
      </c>
    </row>
    <row r="14" spans="1:5" ht="25.5" x14ac:dyDescent="0.2">
      <c r="A14" s="146" t="s">
        <v>553</v>
      </c>
      <c r="B14" s="146" t="s">
        <v>503</v>
      </c>
      <c r="C14" s="146" t="s">
        <v>703</v>
      </c>
      <c r="D14" s="147" t="s">
        <v>501</v>
      </c>
      <c r="E14" s="148" t="s">
        <v>0</v>
      </c>
    </row>
    <row r="15" spans="1:5" ht="28.5" x14ac:dyDescent="0.2">
      <c r="A15" s="149" t="s">
        <v>704</v>
      </c>
      <c r="B15" s="150" t="s">
        <v>705</v>
      </c>
      <c r="C15" s="151">
        <f>C16</f>
        <v>41570.041910000138</v>
      </c>
      <c r="D15" s="151">
        <f>D16</f>
        <v>-13080.314030000009</v>
      </c>
      <c r="E15" s="152">
        <f>D15*100/C15</f>
        <v>-31.465722498714616</v>
      </c>
    </row>
    <row r="16" spans="1:5" ht="15" x14ac:dyDescent="0.2">
      <c r="A16" s="153" t="s">
        <v>704</v>
      </c>
      <c r="B16" s="154" t="s">
        <v>705</v>
      </c>
      <c r="C16" s="155">
        <f>C17+C27+C22</f>
        <v>41570.041910000138</v>
      </c>
      <c r="D16" s="155">
        <f>D17+D27+D22</f>
        <v>-13080.314030000009</v>
      </c>
      <c r="E16" s="156">
        <f>D16*100/C16</f>
        <v>-31.465722498714616</v>
      </c>
    </row>
    <row r="17" spans="1:5" ht="28.5" x14ac:dyDescent="0.2">
      <c r="A17" s="149" t="s">
        <v>706</v>
      </c>
      <c r="B17" s="150" t="s">
        <v>707</v>
      </c>
      <c r="C17" s="151">
        <f>C18-C20</f>
        <v>5486.2112900000002</v>
      </c>
      <c r="D17" s="157">
        <f>D18-D20</f>
        <v>0</v>
      </c>
      <c r="E17" s="152">
        <f>D17*100/C17</f>
        <v>0</v>
      </c>
    </row>
    <row r="18" spans="1:5" ht="30" x14ac:dyDescent="0.2">
      <c r="A18" s="153" t="s">
        <v>708</v>
      </c>
      <c r="B18" s="154" t="s">
        <v>709</v>
      </c>
      <c r="C18" s="155">
        <f>C19</f>
        <v>5486.2112900000002</v>
      </c>
      <c r="D18" s="155">
        <f>D19</f>
        <v>0</v>
      </c>
      <c r="E18" s="156">
        <f>D18*100/C18</f>
        <v>0</v>
      </c>
    </row>
    <row r="19" spans="1:5" ht="45" x14ac:dyDescent="0.2">
      <c r="A19" s="153" t="s">
        <v>710</v>
      </c>
      <c r="B19" s="154" t="s">
        <v>711</v>
      </c>
      <c r="C19" s="155">
        <v>5486.2112900000002</v>
      </c>
      <c r="D19" s="155">
        <v>0</v>
      </c>
      <c r="E19" s="156">
        <f>D19*100/C19</f>
        <v>0</v>
      </c>
    </row>
    <row r="20" spans="1:5" ht="30" x14ac:dyDescent="0.2">
      <c r="A20" s="153" t="s">
        <v>712</v>
      </c>
      <c r="B20" s="154" t="s">
        <v>713</v>
      </c>
      <c r="C20" s="155">
        <f>C21</f>
        <v>0</v>
      </c>
      <c r="D20" s="155">
        <f>D21</f>
        <v>0</v>
      </c>
      <c r="E20" s="156">
        <v>0</v>
      </c>
    </row>
    <row r="21" spans="1:5" ht="30" x14ac:dyDescent="0.2">
      <c r="A21" s="153" t="s">
        <v>714</v>
      </c>
      <c r="B21" s="154" t="s">
        <v>715</v>
      </c>
      <c r="C21" s="155">
        <v>0</v>
      </c>
      <c r="D21" s="155">
        <v>0</v>
      </c>
      <c r="E21" s="156">
        <v>0</v>
      </c>
    </row>
    <row r="22" spans="1:5" ht="28.5" x14ac:dyDescent="0.2">
      <c r="A22" s="149" t="s">
        <v>716</v>
      </c>
      <c r="B22" s="150" t="s">
        <v>717</v>
      </c>
      <c r="C22" s="151">
        <f>C23+C25</f>
        <v>0</v>
      </c>
      <c r="D22" s="151">
        <v>0</v>
      </c>
      <c r="E22" s="152">
        <v>0</v>
      </c>
    </row>
    <row r="23" spans="1:5" ht="45" x14ac:dyDescent="0.2">
      <c r="A23" s="153" t="s">
        <v>718</v>
      </c>
      <c r="B23" s="154" t="s">
        <v>719</v>
      </c>
      <c r="C23" s="162">
        <f>C24</f>
        <v>0</v>
      </c>
      <c r="D23" s="162">
        <f>D24</f>
        <v>0</v>
      </c>
      <c r="E23" s="156">
        <v>0</v>
      </c>
    </row>
    <row r="24" spans="1:5" ht="45" x14ac:dyDescent="0.2">
      <c r="A24" s="153" t="s">
        <v>720</v>
      </c>
      <c r="B24" s="154" t="s">
        <v>721</v>
      </c>
      <c r="C24" s="162">
        <v>0</v>
      </c>
      <c r="D24" s="162">
        <v>0</v>
      </c>
      <c r="E24" s="156">
        <v>0</v>
      </c>
    </row>
    <row r="25" spans="1:5" ht="45" x14ac:dyDescent="0.2">
      <c r="A25" s="153" t="s">
        <v>722</v>
      </c>
      <c r="B25" s="154" t="s">
        <v>723</v>
      </c>
      <c r="C25" s="158">
        <v>0</v>
      </c>
      <c r="D25" s="156">
        <f>D26</f>
        <v>0</v>
      </c>
      <c r="E25" s="156">
        <v>0</v>
      </c>
    </row>
    <row r="26" spans="1:5" ht="45" x14ac:dyDescent="0.2">
      <c r="A26" s="153" t="s">
        <v>724</v>
      </c>
      <c r="B26" s="154" t="s">
        <v>725</v>
      </c>
      <c r="C26" s="158">
        <v>0</v>
      </c>
      <c r="D26" s="156">
        <v>0</v>
      </c>
      <c r="E26" s="156">
        <v>0</v>
      </c>
    </row>
    <row r="27" spans="1:5" ht="28.5" x14ac:dyDescent="0.2">
      <c r="A27" s="149" t="s">
        <v>726</v>
      </c>
      <c r="B27" s="150" t="s">
        <v>727</v>
      </c>
      <c r="C27" s="159">
        <f>C28+C30</f>
        <v>36083.830620000139</v>
      </c>
      <c r="D27" s="159">
        <f>D28+D30</f>
        <v>-13080.314030000009</v>
      </c>
      <c r="E27" s="152">
        <v>0</v>
      </c>
    </row>
    <row r="28" spans="1:5" ht="15" x14ac:dyDescent="0.2">
      <c r="A28" s="153" t="s">
        <v>728</v>
      </c>
      <c r="B28" s="154" t="s">
        <v>729</v>
      </c>
      <c r="C28" s="158">
        <f>C29</f>
        <v>-1421696.3483599999</v>
      </c>
      <c r="D28" s="158">
        <f>D29</f>
        <v>-988588.89841999998</v>
      </c>
      <c r="E28" s="156">
        <v>0</v>
      </c>
    </row>
    <row r="29" spans="1:5" ht="15" x14ac:dyDescent="0.2">
      <c r="A29" s="153" t="s">
        <v>730</v>
      </c>
      <c r="B29" s="154" t="s">
        <v>731</v>
      </c>
      <c r="C29" s="155">
        <v>-1421696.3483599999</v>
      </c>
      <c r="D29" s="155">
        <v>-988588.89841999998</v>
      </c>
      <c r="E29" s="156">
        <v>0</v>
      </c>
    </row>
    <row r="30" spans="1:5" ht="15" x14ac:dyDescent="0.2">
      <c r="A30" s="153" t="s">
        <v>732</v>
      </c>
      <c r="B30" s="154" t="s">
        <v>733</v>
      </c>
      <c r="C30" s="155">
        <f>C31</f>
        <v>1457780.1789800001</v>
      </c>
      <c r="D30" s="155">
        <f>D31</f>
        <v>975508.58438999997</v>
      </c>
      <c r="E30" s="156">
        <v>0</v>
      </c>
    </row>
    <row r="31" spans="1:5" ht="15" x14ac:dyDescent="0.2">
      <c r="A31" s="153" t="s">
        <v>734</v>
      </c>
      <c r="B31" s="154" t="s">
        <v>735</v>
      </c>
      <c r="C31" s="155">
        <v>1457780.1789800001</v>
      </c>
      <c r="D31" s="155">
        <v>975508.58438999997</v>
      </c>
      <c r="E31" s="156">
        <v>0</v>
      </c>
    </row>
    <row r="32" spans="1:5" x14ac:dyDescent="0.2">
      <c r="A32" s="139"/>
      <c r="B32" s="139"/>
      <c r="C32" s="139"/>
      <c r="D32" s="139"/>
      <c r="E32" s="139"/>
    </row>
    <row r="33" spans="1:5" x14ac:dyDescent="0.2">
      <c r="A33" s="139"/>
      <c r="B33" s="139"/>
      <c r="C33" s="139"/>
      <c r="D33" s="139"/>
      <c r="E33" s="139"/>
    </row>
    <row r="34" spans="1:5" x14ac:dyDescent="0.2">
      <c r="A34" s="139"/>
      <c r="B34" s="139"/>
      <c r="C34" s="139"/>
      <c r="D34" s="139"/>
      <c r="E34" s="139"/>
    </row>
    <row r="35" spans="1:5" s="161" customFormat="1" ht="16.5" x14ac:dyDescent="0.25">
      <c r="A35" s="160" t="s">
        <v>736</v>
      </c>
      <c r="B35" s="160"/>
      <c r="C35" s="160"/>
      <c r="D35" s="201" t="s">
        <v>737</v>
      </c>
      <c r="E35" s="201"/>
    </row>
  </sheetData>
  <mergeCells count="2">
    <mergeCell ref="A11:E11"/>
    <mergeCell ref="D35:E35"/>
  </mergeCells>
  <pageMargins left="0.78740157480314965" right="0.39370078740157483" top="0.78740157480314965" bottom="0.78740157480314965" header="0.31496062992125984" footer="0.31496062992125984"/>
  <pageSetup paperSize="9" scale="65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D19"/>
  <sheetViews>
    <sheetView tabSelected="1" workbookViewId="0">
      <selection activeCell="B9" sqref="B9"/>
    </sheetView>
  </sheetViews>
  <sheetFormatPr defaultColWidth="9.140625" defaultRowHeight="15" x14ac:dyDescent="0.25"/>
  <cols>
    <col min="1" max="1" width="87.7109375" style="66" customWidth="1"/>
    <col min="2" max="2" width="24" style="66" customWidth="1"/>
    <col min="3" max="3" width="9.140625" style="66" customWidth="1"/>
    <col min="4" max="16384" width="9.140625" style="66"/>
  </cols>
  <sheetData>
    <row r="1" spans="1:3" x14ac:dyDescent="0.25">
      <c r="A1" s="79"/>
      <c r="B1" s="59"/>
      <c r="C1" s="58"/>
    </row>
    <row r="2" spans="1:3" x14ac:dyDescent="0.25">
      <c r="A2" s="79"/>
      <c r="B2" s="59"/>
      <c r="C2" s="58"/>
    </row>
    <row r="3" spans="1:3" ht="33" customHeight="1" x14ac:dyDescent="0.25">
      <c r="A3" s="79"/>
      <c r="B3" s="195"/>
      <c r="C3" s="195"/>
    </row>
    <row r="4" spans="1:3" ht="18" customHeight="1" x14ac:dyDescent="0.25">
      <c r="A4" s="79"/>
      <c r="B4" s="59"/>
      <c r="C4" s="58"/>
    </row>
    <row r="5" spans="1:3" x14ac:dyDescent="0.25">
      <c r="A5" s="79"/>
      <c r="B5" s="80"/>
    </row>
    <row r="6" spans="1:3" x14ac:dyDescent="0.25">
      <c r="A6" s="79"/>
      <c r="B6" s="80"/>
    </row>
    <row r="7" spans="1:3" x14ac:dyDescent="0.25">
      <c r="A7" s="79"/>
      <c r="B7" s="78"/>
    </row>
    <row r="8" spans="1:3" ht="40.5" customHeight="1" x14ac:dyDescent="0.25">
      <c r="A8" s="204" t="s">
        <v>758</v>
      </c>
      <c r="B8" s="204"/>
      <c r="C8" s="204"/>
    </row>
    <row r="9" spans="1:3" ht="16.5" x14ac:dyDescent="0.25">
      <c r="A9" s="77"/>
      <c r="B9" s="76"/>
    </row>
    <row r="10" spans="1:3" ht="15.75" x14ac:dyDescent="0.25">
      <c r="A10" s="75"/>
      <c r="B10" s="74"/>
    </row>
    <row r="11" spans="1:3" ht="16.5" x14ac:dyDescent="0.25">
      <c r="A11" s="73" t="s">
        <v>553</v>
      </c>
      <c r="B11" s="205" t="s">
        <v>552</v>
      </c>
      <c r="C11" s="205"/>
    </row>
    <row r="12" spans="1:3" ht="21.75" customHeight="1" x14ac:dyDescent="0.25">
      <c r="A12" s="72" t="s">
        <v>551</v>
      </c>
      <c r="B12" s="202">
        <v>300</v>
      </c>
      <c r="C12" s="202"/>
    </row>
    <row r="13" spans="1:3" ht="39" customHeight="1" x14ac:dyDescent="0.25">
      <c r="A13" s="72" t="s">
        <v>759</v>
      </c>
      <c r="B13" s="202">
        <v>0</v>
      </c>
      <c r="C13" s="202"/>
    </row>
    <row r="14" spans="1:3" ht="29.25" customHeight="1" x14ac:dyDescent="0.25">
      <c r="A14" s="72" t="s">
        <v>760</v>
      </c>
      <c r="B14" s="202">
        <v>0</v>
      </c>
      <c r="C14" s="202"/>
    </row>
    <row r="15" spans="1:3" ht="35.1" customHeight="1" x14ac:dyDescent="0.25">
      <c r="A15" s="72" t="s">
        <v>761</v>
      </c>
      <c r="B15" s="202">
        <v>300</v>
      </c>
      <c r="C15" s="202"/>
    </row>
    <row r="16" spans="1:3" ht="18.75" x14ac:dyDescent="0.3">
      <c r="A16" s="71"/>
      <c r="B16" s="70"/>
      <c r="C16" s="69"/>
    </row>
    <row r="17" spans="1:4" ht="18.75" x14ac:dyDescent="0.3">
      <c r="A17" s="71"/>
      <c r="B17" s="70"/>
      <c r="C17" s="69"/>
    </row>
    <row r="18" spans="1:4" ht="18.75" x14ac:dyDescent="0.3">
      <c r="A18" s="69"/>
      <c r="B18" s="69"/>
      <c r="C18" s="69"/>
    </row>
    <row r="19" spans="1:4" s="1" customFormat="1" ht="18.75" x14ac:dyDescent="0.3">
      <c r="A19" s="68" t="s">
        <v>3</v>
      </c>
      <c r="B19" s="203" t="s">
        <v>2</v>
      </c>
      <c r="C19" s="203"/>
      <c r="D19" s="67"/>
    </row>
  </sheetData>
  <mergeCells count="8">
    <mergeCell ref="B15:C15"/>
    <mergeCell ref="B19:C19"/>
    <mergeCell ref="B3:C3"/>
    <mergeCell ref="A8:C8"/>
    <mergeCell ref="B11:C11"/>
    <mergeCell ref="B12:C12"/>
    <mergeCell ref="B13:C13"/>
    <mergeCell ref="B14:C14"/>
  </mergeCells>
  <pageMargins left="0.78740157480314965" right="0.39370078740157483" top="0.78740157480314965" bottom="0.39370078740157483" header="0.31496062992125984" footer="0.31496062992125984"/>
  <pageSetup paperSize="9" scale="74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8</vt:i4>
      </vt:variant>
      <vt:variant>
        <vt:lpstr>Именованные диапазоны</vt:lpstr>
      </vt:variant>
      <vt:variant>
        <vt:i4>10</vt:i4>
      </vt:variant>
    </vt:vector>
  </HeadingPairs>
  <TitlesOfParts>
    <vt:vector size="18" baseType="lpstr">
      <vt:lpstr>прил1</vt:lpstr>
      <vt:lpstr>прил 2</vt:lpstr>
      <vt:lpstr>прил 3</vt:lpstr>
      <vt:lpstr>прил 4</vt:lpstr>
      <vt:lpstr>прил5</vt:lpstr>
      <vt:lpstr>прил 6</vt:lpstr>
      <vt:lpstr>прил7</vt:lpstr>
      <vt:lpstr>прил8</vt:lpstr>
      <vt:lpstr>'прил 2'!Заголовки_для_печати</vt:lpstr>
      <vt:lpstr>'прил 3'!Заголовки_для_печати</vt:lpstr>
      <vt:lpstr>'прил 4'!Заголовки_для_печати</vt:lpstr>
      <vt:lpstr>прил1!Заголовки_для_печати</vt:lpstr>
      <vt:lpstr>'прил 2'!Область_печати</vt:lpstr>
      <vt:lpstr>'прил 4'!Область_печати</vt:lpstr>
      <vt:lpstr>'прил 6'!Область_печати</vt:lpstr>
      <vt:lpstr>прил1!Область_печати</vt:lpstr>
      <vt:lpstr>прил5!Область_печати</vt:lpstr>
      <vt:lpstr>прил8!Область_печати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Попова Татьяна Олеговна</dc:creator>
  <cp:lastModifiedBy>15k158</cp:lastModifiedBy>
  <cp:lastPrinted>2020-10-28T12:33:17Z</cp:lastPrinted>
  <dcterms:created xsi:type="dcterms:W3CDTF">2019-04-05T08:20:40Z</dcterms:created>
  <dcterms:modified xsi:type="dcterms:W3CDTF">2020-11-02T06:42:48Z</dcterms:modified>
</cp:coreProperties>
</file>